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5055" activeTab="0"/>
  </bookViews>
  <sheets>
    <sheet name="CELKEM" sheetId="1" r:id="rId1"/>
    <sheet name="grafické výstupy" sheetId="2" r:id="rId2"/>
    <sheet name="OP Beroun" sheetId="3" r:id="rId3"/>
    <sheet name="PMS Beroun" sheetId="4" r:id="rId4"/>
    <sheet name="OP Třebíč" sheetId="5" r:id="rId5"/>
    <sheet name="PMS Třebíč" sheetId="6" r:id="rId6"/>
    <sheet name="OP Brno" sheetId="7" r:id="rId7"/>
    <sheet name="PMS Brno" sheetId="8" r:id="rId8"/>
  </sheets>
  <definedNames/>
  <calcPr fullCalcOnLoad="1"/>
</workbook>
</file>

<file path=xl/sharedStrings.xml><?xml version="1.0" encoding="utf-8"?>
<sst xmlns="http://schemas.openxmlformats.org/spreadsheetml/2006/main" count="615" uniqueCount="53">
  <si>
    <t>měsíc</t>
  </si>
  <si>
    <t>OP BEROUN</t>
  </si>
  <si>
    <t>TČ</t>
  </si>
  <si>
    <t>DN</t>
  </si>
  <si>
    <t>M</t>
  </si>
  <si>
    <t>F</t>
  </si>
  <si>
    <t>rok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</si>
  <si>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</si>
  <si>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</si>
  <si>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</si>
  <si>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</si>
  <si>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</si>
  <si>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</si>
  <si>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</si>
  <si>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</si>
  <si>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</si>
  <si>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</si>
  <si>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</si>
  <si>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</si>
  <si>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osoby</t>
  </si>
  <si>
    <t>kontakty</t>
  </si>
  <si>
    <t>PMS BEROUN</t>
  </si>
  <si>
    <t>OP TŘEBÍČ</t>
  </si>
  <si>
    <t>PMS TŘEBÍČ</t>
  </si>
  <si>
    <t>OP BRNO</t>
  </si>
  <si>
    <t>PMS BRNO</t>
  </si>
  <si>
    <t>CELKEM</t>
  </si>
  <si>
    <t>A</t>
  </si>
  <si>
    <t>celkem A</t>
  </si>
  <si>
    <t>celkem F</t>
  </si>
  <si>
    <t>za všechny měsíce</t>
  </si>
  <si>
    <t>celkem M</t>
  </si>
  <si>
    <t>Obětí domácího násilí:</t>
  </si>
  <si>
    <t>Obětí trestných činů:</t>
  </si>
  <si>
    <t>podíl z celku:</t>
  </si>
  <si>
    <t>z toho žen:</t>
  </si>
  <si>
    <t>podíl žen:</t>
  </si>
  <si>
    <t xml:space="preserve">            Podíl klientů podle cílových skupin a pohlaví</t>
  </si>
  <si>
    <t>žen</t>
  </si>
  <si>
    <t>mužů</t>
  </si>
  <si>
    <t>obětí TČ</t>
  </si>
  <si>
    <t>obětí DN</t>
  </si>
  <si>
    <t>klientů celkem</t>
  </si>
  <si>
    <t>klientů</t>
  </si>
  <si>
    <t>Beroun</t>
  </si>
  <si>
    <t>Třebíč</t>
  </si>
  <si>
    <t>Brno</t>
  </si>
  <si>
    <t>celkem</t>
  </si>
  <si>
    <t>% z celku</t>
  </si>
  <si>
    <t>konzultací s oběťmi TČ</t>
  </si>
  <si>
    <t>konzultací s oběťmi DN</t>
  </si>
  <si>
    <t>konzultací celkem</t>
  </si>
  <si>
    <t>konzultací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</si>
</sst>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8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gray0625">
        <fgColor indexed="45"/>
        <bgColor indexed="57"/>
      </patternFill>
    </fill>
    <fill>
      <patternFill patternType="gray0625">
        <fgColor indexed="45"/>
        <bgColor indexed="25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5" borderId="26" xfId="0" applyFill="1" applyBorder="1" applyAlignment="1">
      <alignment wrapText="1"/>
    </xf>
    <xf numFmtId="0" fontId="0" fillId="5" borderId="27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9" fontId="0" fillId="0" borderId="3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3" xfId="0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36" xfId="0" applyFill="1" applyBorder="1" applyAlignment="1">
      <alignment wrapText="1"/>
    </xf>
    <xf numFmtId="0" fontId="0" fillId="0" borderId="33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39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Fill="1" applyBorder="1" applyAlignment="1">
      <alignment horizontal="right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2"/>
          <c:w val="0.9515"/>
          <c:h val="0.9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pattFill prst="pct90">
                <a:fgClr>
                  <a:srgbClr val="339966"/>
                </a:fgClr>
                <a:bgClr>
                  <a:srgbClr val="FF99CC"/>
                </a:bgClr>
              </a:pattFill>
            </c:spPr>
          </c:dPt>
          <c:dPt>
            <c:idx val="2"/>
            <c:spPr>
              <a:pattFill prst="pct90">
                <a:fgClr>
                  <a:srgbClr val="993366"/>
                </a:fgClr>
                <a:bgClr>
                  <a:srgbClr val="FF99CC"/>
                </a:bgClr>
              </a:pattFill>
            </c:spPr>
          </c:dPt>
          <c:dPt>
            <c:idx val="3"/>
            <c:spPr>
              <a:solidFill>
                <a:srgbClr val="993366"/>
              </a:solidFill>
            </c:spPr>
          </c:dPt>
          <c:val>
            <c:numRef>
              <c:f>(CELKEM!$C$51,CELKEM!$D$48,CELKEM!$F$48,CELKEM!$E$51)</c:f>
              <c:numCache>
                <c:ptCount val="4"/>
                <c:pt idx="0">
                  <c:v>152</c:v>
                </c:pt>
                <c:pt idx="1">
                  <c:v>145</c:v>
                </c:pt>
                <c:pt idx="2">
                  <c:v>124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počtu klientů a počtu kontaktů</a:t>
            </a:r>
          </a:p>
        </c:rich>
      </c:tx>
      <c:layout>
        <c:manualLayout>
          <c:xMode val="factor"/>
          <c:yMode val="factor"/>
          <c:x val="-0.090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45"/>
          <c:w val="0.875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žen</c:v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'grafické výstupy'!$B$19:$G$19</c:f>
              <c:strCache/>
            </c:strRef>
          </c:cat>
          <c:val>
            <c:numRef>
              <c:f>'grafické výstupy'!$B$20:$G$20</c:f>
              <c:numCache>
                <c:ptCount val="6"/>
                <c:pt idx="0">
                  <c:v>145</c:v>
                </c:pt>
                <c:pt idx="1">
                  <c:v>550</c:v>
                </c:pt>
                <c:pt idx="2">
                  <c:v>124</c:v>
                </c:pt>
                <c:pt idx="3">
                  <c:v>408</c:v>
                </c:pt>
                <c:pt idx="4">
                  <c:v>269</c:v>
                </c:pt>
                <c:pt idx="5">
                  <c:v>958</c:v>
                </c:pt>
              </c:numCache>
            </c:numRef>
          </c:val>
        </c:ser>
        <c:ser>
          <c:idx val="1"/>
          <c:order val="1"/>
          <c:tx>
            <c:v>mužů</c:v>
          </c:tx>
          <c:spPr>
            <a:solidFill>
              <a:srgbClr val="3366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'grafické výstupy'!$B$19:$G$19</c:f>
              <c:strCache/>
            </c:strRef>
          </c:cat>
          <c:val>
            <c:numRef>
              <c:f>'grafické výstupy'!$B$21:$G$21</c:f>
              <c:numCache>
                <c:ptCount val="6"/>
                <c:pt idx="0">
                  <c:v>152</c:v>
                </c:pt>
                <c:pt idx="1">
                  <c:v>444</c:v>
                </c:pt>
                <c:pt idx="2">
                  <c:v>10</c:v>
                </c:pt>
                <c:pt idx="3">
                  <c:v>29</c:v>
                </c:pt>
                <c:pt idx="4">
                  <c:v>162</c:v>
                </c:pt>
                <c:pt idx="5">
                  <c:v>473</c:v>
                </c:pt>
              </c:numCache>
            </c:numRef>
          </c:val>
        </c:ser>
        <c:overlap val="100"/>
        <c:axId val="24597529"/>
        <c:axId val="20051170"/>
      </c:bar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051170"/>
        <c:crosses val="autoZero"/>
        <c:auto val="0"/>
        <c:lblOffset val="100"/>
        <c:noMultiLvlLbl val="0"/>
      </c:catAx>
      <c:valAx>
        <c:axId val="20051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45975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275"/>
          <c:y val="0.0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počtu klientů a kontaktů za jednotlivé měsíce
(2006 - 2008)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1725"/>
          <c:w val="0.98675"/>
          <c:h val="0.683"/>
        </c:manualLayout>
      </c:layout>
      <c:lineChart>
        <c:grouping val="standard"/>
        <c:varyColors val="0"/>
        <c:ser>
          <c:idx val="1"/>
          <c:order val="0"/>
          <c:tx>
            <c:v>konzultací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(CELKEM!$B$6,CELKEM!$B$8,CELKEM!$B$10,CELKEM!$B$12,CELKEM!$B$14,CELKEM!$B$16,CELKEM!$B$18,CELKEM!$B$20,CELKEM!$B$22,CELKEM!$B$24,CELKEM!$B$26,CELKEM!$B$28,CELKEM!$B$30,CELKEM!$B$32,CELKEM!$B$34,CELKEM!$B$36,CELKEM!$B$38,CELKEM!$B$40,CELKEM!$B$42)</c:f>
              <c:strCache>
                <c:ptCount val="19"/>
                <c:pt idx="0">
                  <c:v>listopad</c:v>
                </c:pt>
                <c:pt idx="1">
                  <c:v>prosinec</c:v>
                </c:pt>
                <c:pt idx="2">
                  <c:v>leden</c:v>
                </c:pt>
                <c:pt idx="3">
                  <c:v>únor</c:v>
                </c:pt>
                <c:pt idx="4">
                  <c:v>březen</c:v>
                </c:pt>
                <c:pt idx="5">
                  <c:v>duben</c:v>
                </c:pt>
                <c:pt idx="6">
                  <c:v>květen</c:v>
                </c:pt>
                <c:pt idx="7">
                  <c:v>červen</c:v>
                </c:pt>
                <c:pt idx="8">
                  <c:v>červenec</c:v>
                </c:pt>
                <c:pt idx="9">
                  <c:v>srpen</c:v>
                </c:pt>
                <c:pt idx="10">
                  <c:v>září</c:v>
                </c:pt>
                <c:pt idx="11">
                  <c:v>říjen</c:v>
                </c:pt>
                <c:pt idx="12">
                  <c:v>listopad</c:v>
                </c:pt>
                <c:pt idx="13">
                  <c:v>prosinec</c:v>
                </c:pt>
                <c:pt idx="14">
                  <c:v>leden</c:v>
                </c:pt>
                <c:pt idx="15">
                  <c:v>únor</c:v>
                </c:pt>
                <c:pt idx="16">
                  <c:v>březen</c:v>
                </c:pt>
                <c:pt idx="17">
                  <c:v>duben</c:v>
                </c:pt>
                <c:pt idx="18">
                  <c:v>květen</c:v>
                </c:pt>
              </c:strCache>
            </c:strRef>
          </c:cat>
          <c:val>
            <c:numRef>
              <c:f>(CELKEM!$G$7,CELKEM!$G$9,CELKEM!$G$11,CELKEM!$G$13,CELKEM!$G$15,CELKEM!$G$17,CELKEM!$G$19,CELKEM!$G$21,CELKEM!$G$23,CELKEM!$G$25,CELKEM!$G$27,CELKEM!$G$29,CELKEM!$G$31,CELKEM!$G$33,CELKEM!$G$35,CELKEM!$G$37,CELKEM!$G$39,CELKEM!$G$41,CELKEM!$G$43)</c:f>
              <c:numCache>
                <c:ptCount val="19"/>
                <c:pt idx="0">
                  <c:v>97</c:v>
                </c:pt>
                <c:pt idx="1">
                  <c:v>40</c:v>
                </c:pt>
                <c:pt idx="2">
                  <c:v>56</c:v>
                </c:pt>
                <c:pt idx="3">
                  <c:v>57</c:v>
                </c:pt>
                <c:pt idx="4">
                  <c:v>83</c:v>
                </c:pt>
                <c:pt idx="5">
                  <c:v>57</c:v>
                </c:pt>
                <c:pt idx="6">
                  <c:v>73</c:v>
                </c:pt>
                <c:pt idx="7">
                  <c:v>76</c:v>
                </c:pt>
                <c:pt idx="8">
                  <c:v>73</c:v>
                </c:pt>
                <c:pt idx="9">
                  <c:v>97</c:v>
                </c:pt>
                <c:pt idx="10">
                  <c:v>92</c:v>
                </c:pt>
                <c:pt idx="11">
                  <c:v>90</c:v>
                </c:pt>
                <c:pt idx="12">
                  <c:v>77</c:v>
                </c:pt>
                <c:pt idx="13">
                  <c:v>60</c:v>
                </c:pt>
                <c:pt idx="14">
                  <c:v>97</c:v>
                </c:pt>
                <c:pt idx="15">
                  <c:v>95</c:v>
                </c:pt>
                <c:pt idx="16">
                  <c:v>76</c:v>
                </c:pt>
                <c:pt idx="17">
                  <c:v>62</c:v>
                </c:pt>
                <c:pt idx="18">
                  <c:v>73</c:v>
                </c:pt>
              </c:numCache>
            </c:numRef>
          </c:val>
          <c:smooth val="0"/>
        </c:ser>
        <c:ser>
          <c:idx val="0"/>
          <c:order val="1"/>
          <c:tx>
            <c:v>klientů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(CELKEM!$B$6,CELKEM!$B$8,CELKEM!$B$10,CELKEM!$B$12,CELKEM!$B$14,CELKEM!$B$16,CELKEM!$B$18,CELKEM!$B$20,CELKEM!$B$22,CELKEM!$B$24,CELKEM!$B$26,CELKEM!$B$28,CELKEM!$B$30,CELKEM!$B$32,CELKEM!$B$34,CELKEM!$B$36,CELKEM!$B$38,CELKEM!$B$40,CELKEM!$B$42)</c:f>
              <c:strCache>
                <c:ptCount val="19"/>
                <c:pt idx="0">
                  <c:v>listopad</c:v>
                </c:pt>
                <c:pt idx="1">
                  <c:v>prosinec</c:v>
                </c:pt>
                <c:pt idx="2">
                  <c:v>leden</c:v>
                </c:pt>
                <c:pt idx="3">
                  <c:v>únor</c:v>
                </c:pt>
                <c:pt idx="4">
                  <c:v>březen</c:v>
                </c:pt>
                <c:pt idx="5">
                  <c:v>duben</c:v>
                </c:pt>
                <c:pt idx="6">
                  <c:v>květen</c:v>
                </c:pt>
                <c:pt idx="7">
                  <c:v>červen</c:v>
                </c:pt>
                <c:pt idx="8">
                  <c:v>červenec</c:v>
                </c:pt>
                <c:pt idx="9">
                  <c:v>srpen</c:v>
                </c:pt>
                <c:pt idx="10">
                  <c:v>září</c:v>
                </c:pt>
                <c:pt idx="11">
                  <c:v>říjen</c:v>
                </c:pt>
                <c:pt idx="12">
                  <c:v>listopad</c:v>
                </c:pt>
                <c:pt idx="13">
                  <c:v>prosinec</c:v>
                </c:pt>
                <c:pt idx="14">
                  <c:v>leden</c:v>
                </c:pt>
                <c:pt idx="15">
                  <c:v>únor</c:v>
                </c:pt>
                <c:pt idx="16">
                  <c:v>březen</c:v>
                </c:pt>
                <c:pt idx="17">
                  <c:v>duben</c:v>
                </c:pt>
                <c:pt idx="18">
                  <c:v>květen</c:v>
                </c:pt>
              </c:strCache>
            </c:strRef>
          </c:cat>
          <c:val>
            <c:numRef>
              <c:f>(CELKEM!$G$6,CELKEM!$G$8,CELKEM!$G$10,CELKEM!$G$12,CELKEM!$G$14,CELKEM!$G$16,CELKEM!$G$18,CELKEM!$G$20,CELKEM!$G$22,CELKEM!$G$24,CELKEM!$G$26,CELKEM!$G$28,CELKEM!$G$30,CELKEM!$G$32,CELKEM!$G$34,CELKEM!$G$36,CELKEM!$G$38,CELKEM!$G$40,CELKEM!$G$42)</c:f>
              <c:numCache>
                <c:ptCount val="19"/>
                <c:pt idx="0">
                  <c:v>48</c:v>
                </c:pt>
                <c:pt idx="1">
                  <c:v>18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17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31</c:v>
                </c:pt>
                <c:pt idx="10">
                  <c:v>23</c:v>
                </c:pt>
                <c:pt idx="11">
                  <c:v>30</c:v>
                </c:pt>
                <c:pt idx="12">
                  <c:v>24</c:v>
                </c:pt>
                <c:pt idx="13">
                  <c:v>7</c:v>
                </c:pt>
                <c:pt idx="14">
                  <c:v>19</c:v>
                </c:pt>
                <c:pt idx="15">
                  <c:v>25</c:v>
                </c:pt>
                <c:pt idx="16">
                  <c:v>14</c:v>
                </c:pt>
                <c:pt idx="17">
                  <c:v>15</c:v>
                </c:pt>
                <c:pt idx="18">
                  <c:v>19</c:v>
                </c:pt>
              </c:numCache>
            </c:numRef>
          </c:val>
          <c:smooth val="0"/>
        </c:ser>
        <c:marker val="1"/>
        <c:axId val="46242803"/>
        <c:axId val="13532044"/>
      </c:line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32044"/>
        <c:crosses val="autoZero"/>
        <c:auto val="0"/>
        <c:lblOffset val="100"/>
        <c:noMultiLvlLbl val="0"/>
      </c:cat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62428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3"/>
          <c:y val="0.0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Podíl klientů podle místa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05"/>
          <c:y val="0.15225"/>
          <c:w val="0.34975"/>
          <c:h val="0.7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Beroun:152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(35%)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Třebíč: 144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(33%)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Brno: 135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(31%)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'grafické výstupy'!$B$65:$D$65</c:f>
              <c:strCache/>
            </c:strRef>
          </c:cat>
          <c:val>
            <c:numRef>
              <c:f>'grafické výstupy'!$B$66:$D$66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228600</xdr:colOff>
      <xdr:row>5</xdr:row>
      <xdr:rowOff>19050</xdr:rowOff>
    </xdr:from>
    <xdr:to>
      <xdr:col>5</xdr:col>
      <xdr:colOff>400050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485900" y="828675"/>
        <a:ext cx="2057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19050</xdr:colOff>
      <xdr:row>20</xdr:row>
      <xdr:rowOff>133350</xdr:rowOff>
    </xdr:from>
    <xdr:to>
      <xdr:col>9</xdr:col>
      <xdr:colOff>247650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19050" y="3714750"/>
        <a:ext cx="5886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114300</xdr:colOff>
      <xdr:row>44</xdr:row>
      <xdr:rowOff>104775</xdr:rowOff>
    </xdr:from>
    <xdr:to>
      <xdr:col>11</xdr:col>
      <xdr:colOff>342900</xdr:colOff>
      <xdr:row>62</xdr:row>
      <xdr:rowOff>38100</xdr:rowOff>
    </xdr:to>
    <xdr:graphicFrame>
      <xdr:nvGraphicFramePr>
        <xdr:cNvPr id="3" name="Chart 3"/>
        <xdr:cNvGraphicFramePr/>
      </xdr:nvGraphicFramePr>
      <xdr:xfrm>
        <a:off x="1371600" y="7581900"/>
        <a:ext cx="58864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69</xdr:row>
      <xdr:rowOff>57150</xdr:rowOff>
    </xdr:from>
    <xdr:to>
      <xdr:col>7</xdr:col>
      <xdr:colOff>590550</xdr:colOff>
      <xdr:row>86</xdr:row>
      <xdr:rowOff>47625</xdr:rowOff>
    </xdr:to>
    <xdr:graphicFrame>
      <xdr:nvGraphicFramePr>
        <xdr:cNvPr id="4" name="Chart 4"/>
        <xdr:cNvGraphicFramePr/>
      </xdr:nvGraphicFramePr>
      <xdr:xfrm>
        <a:off x="57150" y="11610975"/>
        <a:ext cx="4933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K46" sqref="K46"/>
    </sheetView>
  </sheetViews>
  <sheetFormatPr defaultColWidth="9.140625" defaultRowHeight="12.75"/>
  <cols>
    <col min="1" max="1" width="6.140625" style="3" customWidth="1"/>
    <col min="2" max="2" width="9.140625" style="4" customWidth="1"/>
  </cols>
  <sheetData>
    <row r="1" ht="12.75">
      <c r="A1" s="1" t="s">
        <v>26</v>
      </c>
    </row>
    <row r="3" ht="13.5" thickBot="1">
      <c r="E3" s="1"/>
    </row>
    <row r="4" spans="1:9" ht="12.75">
      <c r="A4" s="76" t="s">
        <v>6</v>
      </c>
      <c r="B4" s="78" t="s">
        <v>0</v>
      </c>
      <c r="C4" s="95" t="s">
        <v>2</v>
      </c>
      <c r="D4" s="96"/>
      <c r="E4" s="96" t="s">
        <v>3</v>
      </c>
      <c r="F4" s="96"/>
      <c r="G4" s="78" t="s">
        <v>28</v>
      </c>
      <c r="H4" s="5"/>
      <c r="I4" s="93" t="s">
        <v>29</v>
      </c>
    </row>
    <row r="5" spans="1:9" ht="13.5" thickBot="1">
      <c r="A5" s="77"/>
      <c r="B5" s="87"/>
      <c r="C5" s="7" t="s">
        <v>27</v>
      </c>
      <c r="D5" s="6" t="s">
        <v>5</v>
      </c>
      <c r="E5" s="6" t="s">
        <v>27</v>
      </c>
      <c r="F5" s="6" t="s">
        <v>5</v>
      </c>
      <c r="G5" s="79"/>
      <c r="H5" s="5"/>
      <c r="I5" s="94"/>
    </row>
    <row r="6" spans="1:9" ht="12.75">
      <c r="A6" s="76">
        <v>2006</v>
      </c>
      <c r="B6" s="85" t="s">
        <v>7</v>
      </c>
      <c r="C6" s="26">
        <f>SUM('OP Beroun'!C6:D6,'PMS Beroun'!C6:D6,'OP Třebíč'!C6:D6,'PMS Třebíč'!C6:D6,'OP Brno'!C6:D6,'PMS Brno'!C6:D6)</f>
        <v>28</v>
      </c>
      <c r="D6" s="27">
        <f>SUM('OP Beroun'!D6,'PMS Beroun'!D6,'OP Třebíč'!D6,'PMS Třebíč'!D6,'OP Brno'!D6,'PMS Brno'!D6)</f>
        <v>13</v>
      </c>
      <c r="E6" s="27">
        <f>SUM('OP Beroun'!E6:F6,'PMS Beroun'!E6:F6,'OP Třebíč'!E6:F6,'PMS Třebíč'!E6:F6,'OP Brno'!E6:F6,'PMS Brno'!E6:F6)</f>
        <v>20</v>
      </c>
      <c r="F6" s="27">
        <f>SUM('OP Beroun'!F6,'PMS Beroun'!F6,'OP Třebíč'!F6,'PMS Třebíč'!F6,'OP Brno'!F6,'PMS Brno'!F6)</f>
        <v>17</v>
      </c>
      <c r="G6" s="28">
        <f>SUM(C6,E6)</f>
        <v>48</v>
      </c>
      <c r="H6" s="44" t="s">
        <v>19</v>
      </c>
      <c r="I6" s="33">
        <f>SUM(D6,F6)</f>
        <v>30</v>
      </c>
    </row>
    <row r="7" spans="1:9" ht="12.75">
      <c r="A7" s="82"/>
      <c r="B7" s="80"/>
      <c r="C7" s="35">
        <f>SUM('OP Beroun'!C7:D7,'PMS Beroun'!C7:D7,'OP Třebíč'!C7:D7,'PMS Třebíč'!C7:D7,'OP Brno'!C7:D7,'PMS Brno'!C7:D7)</f>
        <v>55</v>
      </c>
      <c r="D7" s="36">
        <f>SUM('OP Beroun'!D7,'PMS Beroun'!D7,'OP Třebíč'!D7,'PMS Třebíč'!D7,'OP Brno'!D7,'PMS Brno'!D7)</f>
        <v>26</v>
      </c>
      <c r="E7" s="36">
        <f>SUM('OP Beroun'!E7:F7,'PMS Beroun'!E7:F7,'OP Třebíč'!E7:F7,'PMS Třebíč'!E7:F7,'OP Brno'!E7:F7,'PMS Brno'!E7:F7)</f>
        <v>42</v>
      </c>
      <c r="F7" s="36">
        <f>SUM('OP Beroun'!F7,'PMS Beroun'!F7,'OP Třebíč'!F7,'PMS Třebíč'!F7,'OP Brno'!F7,'PMS Brno'!F7)</f>
        <v>37</v>
      </c>
      <c r="G7" s="37">
        <f aca="true" t="shared" si="0" ref="G7:G45">SUM(C7,E7)</f>
        <v>97</v>
      </c>
      <c r="H7" s="38" t="s">
        <v>20</v>
      </c>
      <c r="I7" s="34">
        <f aca="true" t="shared" si="1" ref="I7:I45">SUM(D7,F7)</f>
        <v>63</v>
      </c>
    </row>
    <row r="8" spans="1:9" ht="12.75">
      <c r="A8" s="82"/>
      <c r="B8" s="80" t="s">
        <v>8</v>
      </c>
      <c r="C8" s="29">
        <f>SUM('OP Beroun'!C8:D8,'PMS Beroun'!C8:D8,'OP Třebíč'!C8:D8,'PMS Třebíč'!C8:D8,'OP Brno'!C8:D8,'PMS Brno'!C8:D8)</f>
        <v>14</v>
      </c>
      <c r="D8" s="30">
        <f>SUM('OP Beroun'!D8,'PMS Beroun'!D8,'OP Třebíč'!D8,'PMS Třebíč'!D8,'OP Brno'!D8,'PMS Brno'!D8)</f>
        <v>6</v>
      </c>
      <c r="E8" s="30">
        <f>SUM('OP Beroun'!E8:F8,'PMS Beroun'!E8:F8,'OP Třebíč'!E8:F8,'PMS Třebíč'!E8:F8,'OP Brno'!E8:F8,'PMS Brno'!E8:F8)</f>
        <v>4</v>
      </c>
      <c r="F8" s="30">
        <f>SUM('OP Beroun'!F8,'PMS Beroun'!F8,'OP Třebíč'!F8,'PMS Třebíč'!F8,'OP Brno'!F8,'PMS Brno'!F8)</f>
        <v>4</v>
      </c>
      <c r="G8" s="31">
        <f t="shared" si="0"/>
        <v>18</v>
      </c>
      <c r="H8" s="45" t="s">
        <v>19</v>
      </c>
      <c r="I8" s="33">
        <f t="shared" si="1"/>
        <v>10</v>
      </c>
    </row>
    <row r="9" spans="1:9" ht="13.5" thickBot="1">
      <c r="A9" s="77"/>
      <c r="B9" s="81"/>
      <c r="C9" s="39">
        <f>SUM('OP Beroun'!C9:D9,'PMS Beroun'!C9:D9,'OP Třebíč'!C9:D9,'PMS Třebíč'!C9:D9,'OP Brno'!C9:D9,'PMS Brno'!C9:D9)</f>
        <v>27</v>
      </c>
      <c r="D9" s="40">
        <f>SUM('OP Beroun'!D9,'PMS Beroun'!D9,'OP Třebíč'!D9,'PMS Třebíč'!D9,'OP Brno'!D9,'PMS Brno'!D9)</f>
        <v>13</v>
      </c>
      <c r="E9" s="40">
        <f>SUM('OP Beroun'!E9:F9,'PMS Beroun'!E9:F9,'OP Třebíč'!E9:F9,'PMS Třebíč'!E9:F9,'OP Brno'!E9:F9,'PMS Brno'!E9:F9)</f>
        <v>13</v>
      </c>
      <c r="F9" s="40">
        <f>SUM('OP Beroun'!F9,'PMS Beroun'!F9,'OP Třebíč'!F9,'PMS Třebíč'!F9,'OP Brno'!F9,'PMS Brno'!F9)</f>
        <v>13</v>
      </c>
      <c r="G9" s="41">
        <f t="shared" si="0"/>
        <v>40</v>
      </c>
      <c r="H9" s="42" t="s">
        <v>20</v>
      </c>
      <c r="I9" s="34">
        <f t="shared" si="1"/>
        <v>26</v>
      </c>
    </row>
    <row r="10" spans="1:9" ht="12.75">
      <c r="A10" s="83">
        <v>2007</v>
      </c>
      <c r="B10" s="88" t="s">
        <v>9</v>
      </c>
      <c r="C10" s="26">
        <f>SUM('OP Beroun'!C10:D10,'PMS Beroun'!C10:D10,'OP Třebíč'!C10:D10,'PMS Třebíč'!C10:D10,'OP Brno'!C10:D10,'PMS Brno'!C10:D10)</f>
        <v>15</v>
      </c>
      <c r="D10" s="27">
        <f>SUM('OP Beroun'!D10,'PMS Beroun'!D10,'OP Třebíč'!D10,'PMS Třebíč'!D10,'OP Brno'!D10,'PMS Brno'!D10)</f>
        <v>7</v>
      </c>
      <c r="E10" s="27">
        <f>SUM('OP Beroun'!E10:F10,'PMS Beroun'!E10:F10,'OP Třebíč'!E10:F10,'PMS Třebíč'!E10:F10,'OP Brno'!E10:F10,'PMS Brno'!E10:F10)</f>
        <v>7</v>
      </c>
      <c r="F10" s="27">
        <f>SUM('OP Beroun'!F10,'PMS Beroun'!F10,'OP Třebíč'!F10,'PMS Třebíč'!F10,'OP Brno'!F10,'PMS Brno'!F10)</f>
        <v>7</v>
      </c>
      <c r="G10" s="28">
        <f t="shared" si="0"/>
        <v>22</v>
      </c>
      <c r="H10" s="44" t="s">
        <v>19</v>
      </c>
      <c r="I10" s="33">
        <f t="shared" si="1"/>
        <v>14</v>
      </c>
    </row>
    <row r="11" spans="1:9" ht="12.75">
      <c r="A11" s="82"/>
      <c r="B11" s="80"/>
      <c r="C11" s="35">
        <f>SUM('OP Beroun'!C11:D11,'PMS Beroun'!C11:D11,'OP Třebíč'!C11:D11,'PMS Třebíč'!C11:D11,'OP Brno'!C11:D11,'PMS Brno'!C11:D11)</f>
        <v>35</v>
      </c>
      <c r="D11" s="36">
        <f>SUM('OP Beroun'!D11,'PMS Beroun'!D11,'OP Třebíč'!D11,'PMS Třebíč'!D11,'OP Brno'!D11,'PMS Brno'!D11)</f>
        <v>18</v>
      </c>
      <c r="E11" s="36">
        <f>SUM('OP Beroun'!E11:F11,'PMS Beroun'!E11:F11,'OP Třebíč'!E11:F11,'PMS Třebíč'!E11:F11,'OP Brno'!E11:F11,'PMS Brno'!E11:F11)</f>
        <v>21</v>
      </c>
      <c r="F11" s="36">
        <f>SUM('OP Beroun'!F11,'PMS Beroun'!F11,'OP Třebíč'!F11,'PMS Třebíč'!F11,'OP Brno'!F11,'PMS Brno'!F11)</f>
        <v>20</v>
      </c>
      <c r="G11" s="37">
        <f t="shared" si="0"/>
        <v>56</v>
      </c>
      <c r="H11" s="38" t="s">
        <v>20</v>
      </c>
      <c r="I11" s="34">
        <f t="shared" si="1"/>
        <v>38</v>
      </c>
    </row>
    <row r="12" spans="1:9" ht="12.75">
      <c r="A12" s="82"/>
      <c r="B12" s="80" t="s">
        <v>10</v>
      </c>
      <c r="C12" s="29">
        <f>SUM('OP Beroun'!C12:D12,'PMS Beroun'!C12:D12,'OP Třebíč'!C12:D12,'PMS Třebíč'!C12:D12,'OP Brno'!C12:D12,'PMS Brno'!C12:D12)</f>
        <v>17</v>
      </c>
      <c r="D12" s="30">
        <f>SUM('OP Beroun'!D12,'PMS Beroun'!D12,'OP Třebíč'!D12,'PMS Třebíč'!D12,'OP Brno'!D12,'PMS Brno'!D12)</f>
        <v>7</v>
      </c>
      <c r="E12" s="30">
        <f>SUM('OP Beroun'!E12:F12,'PMS Beroun'!E12:F12,'OP Třebíč'!E12:F12,'PMS Třebíč'!E12:F12,'OP Brno'!E12:F12,'PMS Brno'!E12:F12)</f>
        <v>7</v>
      </c>
      <c r="F12" s="30">
        <f>SUM('OP Beroun'!F12,'PMS Beroun'!F12,'OP Třebíč'!F12,'PMS Třebíč'!F12,'OP Brno'!F12,'PMS Brno'!F12)</f>
        <v>7</v>
      </c>
      <c r="G12" s="31">
        <f t="shared" si="0"/>
        <v>24</v>
      </c>
      <c r="H12" s="45" t="s">
        <v>19</v>
      </c>
      <c r="I12" s="33">
        <f t="shared" si="1"/>
        <v>14</v>
      </c>
    </row>
    <row r="13" spans="1:9" ht="12.75">
      <c r="A13" s="82"/>
      <c r="B13" s="80"/>
      <c r="C13" s="35">
        <f>SUM('OP Beroun'!C13:D13,'PMS Beroun'!C13:D13,'OP Třebíč'!C13:D13,'PMS Třebíč'!C13:D13,'OP Brno'!C13:D13,'PMS Brno'!C13:D13)</f>
        <v>34</v>
      </c>
      <c r="D13" s="36">
        <f>SUM('OP Beroun'!D13,'PMS Beroun'!D13,'OP Třebíč'!D13,'PMS Třebíč'!D13,'OP Brno'!D13,'PMS Brno'!D13)</f>
        <v>18</v>
      </c>
      <c r="E13" s="36">
        <f>SUM('OP Beroun'!E13:F13,'PMS Beroun'!E13:F13,'OP Třebíč'!E13:F13,'PMS Třebíč'!E13:F13,'OP Brno'!E13:F13,'PMS Brno'!E13:F13)</f>
        <v>23</v>
      </c>
      <c r="F13" s="36">
        <f>SUM('OP Beroun'!F13,'PMS Beroun'!F13,'OP Třebíč'!F13,'PMS Třebíč'!F13,'OP Brno'!F13,'PMS Brno'!F13)</f>
        <v>23</v>
      </c>
      <c r="G13" s="37">
        <f t="shared" si="0"/>
        <v>57</v>
      </c>
      <c r="H13" s="38" t="s">
        <v>20</v>
      </c>
      <c r="I13" s="34">
        <f t="shared" si="1"/>
        <v>41</v>
      </c>
    </row>
    <row r="14" spans="1:9" ht="12.75">
      <c r="A14" s="82"/>
      <c r="B14" s="80" t="s">
        <v>11</v>
      </c>
      <c r="C14" s="29">
        <f>SUM('OP Beroun'!C14:D14,'PMS Beroun'!C14:D14,'OP Třebíč'!C14:D14,'PMS Třebíč'!C14:D14,'OP Brno'!C14:D14,'PMS Brno'!C14:D14)</f>
        <v>18</v>
      </c>
      <c r="D14" s="30">
        <f>SUM('OP Beroun'!D14,'PMS Beroun'!D14,'OP Třebíč'!D14,'PMS Třebíč'!D14,'OP Brno'!D14,'PMS Brno'!D14)</f>
        <v>9</v>
      </c>
      <c r="E14" s="30">
        <f>SUM('OP Beroun'!E14:F14,'PMS Beroun'!E14:F14,'OP Třebíč'!E14:F14,'PMS Třebíč'!E14:F14,'OP Brno'!E14:F14,'PMS Brno'!E14:F14)</f>
        <v>8</v>
      </c>
      <c r="F14" s="30">
        <f>SUM('OP Beroun'!F14,'PMS Beroun'!F14,'OP Třebíč'!F14,'PMS Třebíč'!F14,'OP Brno'!F14,'PMS Brno'!F14)</f>
        <v>7</v>
      </c>
      <c r="G14" s="31">
        <f t="shared" si="0"/>
        <v>26</v>
      </c>
      <c r="H14" s="45" t="s">
        <v>19</v>
      </c>
      <c r="I14" s="33">
        <f t="shared" si="1"/>
        <v>16</v>
      </c>
    </row>
    <row r="15" spans="1:9" ht="12.75">
      <c r="A15" s="82"/>
      <c r="B15" s="80"/>
      <c r="C15" s="35">
        <f>SUM('OP Beroun'!C15:D15,'PMS Beroun'!C15:D15,'OP Třebíč'!C15:D15,'PMS Třebíč'!C15:D15,'OP Brno'!C15:D15,'PMS Brno'!C15:D15)</f>
        <v>66</v>
      </c>
      <c r="D15" s="36">
        <f>SUM('OP Beroun'!D15,'PMS Beroun'!D15,'OP Třebíč'!D15,'PMS Třebíč'!D15,'OP Brno'!D15,'PMS Brno'!D15)</f>
        <v>36</v>
      </c>
      <c r="E15" s="36">
        <f>SUM('OP Beroun'!E15:F15,'PMS Beroun'!E15:F15,'OP Třebíč'!E15:F15,'PMS Třebíč'!E15:F15,'OP Brno'!E15:F15,'PMS Brno'!E15:F15)</f>
        <v>17</v>
      </c>
      <c r="F15" s="36">
        <f>SUM('OP Beroun'!F15,'PMS Beroun'!F15,'OP Třebíč'!F15,'PMS Třebíč'!F15,'OP Brno'!F15,'PMS Brno'!F15)</f>
        <v>16</v>
      </c>
      <c r="G15" s="37">
        <f t="shared" si="0"/>
        <v>83</v>
      </c>
      <c r="H15" s="38" t="s">
        <v>20</v>
      </c>
      <c r="I15" s="34">
        <f t="shared" si="1"/>
        <v>52</v>
      </c>
    </row>
    <row r="16" spans="1:9" ht="12.75">
      <c r="A16" s="82"/>
      <c r="B16" s="80" t="s">
        <v>12</v>
      </c>
      <c r="C16" s="29">
        <f>SUM('OP Beroun'!C16:D16,'PMS Beroun'!C16:D16,'OP Třebíč'!C16:D16,'PMS Třebíč'!C16:D16,'OP Brno'!C16:D16,'PMS Brno'!C16:D16)</f>
        <v>14</v>
      </c>
      <c r="D16" s="30">
        <f>SUM('OP Beroun'!D16,'PMS Beroun'!D16,'OP Třebíč'!D16,'PMS Třebíč'!D16,'OP Brno'!D16,'PMS Brno'!D16)</f>
        <v>7</v>
      </c>
      <c r="E16" s="30">
        <f>SUM('OP Beroun'!E16:F16,'PMS Beroun'!E16:F16,'OP Třebíč'!E16:F16,'PMS Třebíč'!E16:F16,'OP Brno'!E16:F16,'PMS Brno'!E16:F16)</f>
        <v>3</v>
      </c>
      <c r="F16" s="30">
        <f>SUM('OP Beroun'!F16,'PMS Beroun'!F16,'OP Třebíč'!F16,'PMS Třebíč'!F16,'OP Brno'!F16,'PMS Brno'!F16)</f>
        <v>3</v>
      </c>
      <c r="G16" s="31">
        <f t="shared" si="0"/>
        <v>17</v>
      </c>
      <c r="H16" s="45" t="s">
        <v>19</v>
      </c>
      <c r="I16" s="33">
        <f t="shared" si="1"/>
        <v>10</v>
      </c>
    </row>
    <row r="17" spans="1:9" ht="12.75">
      <c r="A17" s="82"/>
      <c r="B17" s="80"/>
      <c r="C17" s="35">
        <f>SUM('OP Beroun'!C17:D17,'PMS Beroun'!C17:D17,'OP Třebíč'!C17:D17,'PMS Třebíč'!C17:D17,'OP Brno'!C17:D17,'PMS Brno'!C17:D17)</f>
        <v>50</v>
      </c>
      <c r="D17" s="36">
        <f>SUM('OP Beroun'!D17,'PMS Beroun'!D17,'OP Třebíč'!D17,'PMS Třebíč'!D17,'OP Brno'!D17,'PMS Brno'!D17)</f>
        <v>36</v>
      </c>
      <c r="E17" s="36">
        <f>SUM('OP Beroun'!E17:F17,'PMS Beroun'!E17:F17,'OP Třebíč'!E17:F17,'PMS Třebíč'!E17:F17,'OP Brno'!E17:F17,'PMS Brno'!E17:F17)</f>
        <v>7</v>
      </c>
      <c r="F17" s="36">
        <f>SUM('OP Beroun'!F17,'PMS Beroun'!F17,'OP Třebíč'!F17,'PMS Třebíč'!F17,'OP Brno'!F17,'PMS Brno'!F17)</f>
        <v>6</v>
      </c>
      <c r="G17" s="37">
        <f t="shared" si="0"/>
        <v>57</v>
      </c>
      <c r="H17" s="38" t="s">
        <v>20</v>
      </c>
      <c r="I17" s="34">
        <f t="shared" si="1"/>
        <v>42</v>
      </c>
    </row>
    <row r="18" spans="1:9" ht="12.75">
      <c r="A18" s="82"/>
      <c r="B18" s="80" t="s">
        <v>13</v>
      </c>
      <c r="C18" s="29">
        <f>SUM('OP Beroun'!C18:D18,'PMS Beroun'!C18:D18,'OP Třebíč'!C18:D18,'PMS Třebíč'!C18:D18,'OP Brno'!C18:D18,'PMS Brno'!C18:D18)</f>
        <v>12</v>
      </c>
      <c r="D18" s="30">
        <f>SUM('OP Beroun'!D18,'PMS Beroun'!D18,'OP Třebíč'!D18,'PMS Třebíč'!D18,'OP Brno'!D18,'PMS Brno'!D18)</f>
        <v>7</v>
      </c>
      <c r="E18" s="30">
        <f>SUM('OP Beroun'!E18:F18,'PMS Beroun'!E18:F18,'OP Třebíč'!E18:F18,'PMS Třebíč'!E18:F18,'OP Brno'!E18:F18,'PMS Brno'!E18:F18)</f>
        <v>9</v>
      </c>
      <c r="F18" s="30">
        <f>SUM('OP Beroun'!F18,'PMS Beroun'!F18,'OP Třebíč'!F18,'PMS Třebíč'!F18,'OP Brno'!F18,'PMS Brno'!F18)</f>
        <v>9</v>
      </c>
      <c r="G18" s="31">
        <f t="shared" si="0"/>
        <v>21</v>
      </c>
      <c r="H18" s="45" t="s">
        <v>19</v>
      </c>
      <c r="I18" s="33">
        <f t="shared" si="1"/>
        <v>16</v>
      </c>
    </row>
    <row r="19" spans="1:9" ht="12.75">
      <c r="A19" s="82"/>
      <c r="B19" s="80"/>
      <c r="C19" s="35">
        <f>SUM('OP Beroun'!C19:D19,'PMS Beroun'!C19:D19,'OP Třebíč'!C19:D19,'PMS Třebíč'!C19:D19,'OP Brno'!C19:D19,'PMS Brno'!C19:D19)</f>
        <v>49</v>
      </c>
      <c r="D19" s="36">
        <f>SUM('OP Beroun'!D19,'PMS Beroun'!D19,'OP Třebíč'!D19,'PMS Třebíč'!D19,'OP Brno'!D19,'PMS Brno'!D19)</f>
        <v>32</v>
      </c>
      <c r="E19" s="36">
        <f>SUM('OP Beroun'!E19:F19,'PMS Beroun'!E19:F19,'OP Třebíč'!E19:F19,'PMS Třebíč'!E19:F19,'OP Brno'!E19:F19,'PMS Brno'!E19:F19)</f>
        <v>24</v>
      </c>
      <c r="F19" s="36">
        <f>SUM('OP Beroun'!F19,'PMS Beroun'!F19,'OP Třebíč'!F19,'PMS Třebíč'!F19,'OP Brno'!F19,'PMS Brno'!F19)</f>
        <v>20</v>
      </c>
      <c r="G19" s="37">
        <f t="shared" si="0"/>
        <v>73</v>
      </c>
      <c r="H19" s="38" t="s">
        <v>20</v>
      </c>
      <c r="I19" s="34">
        <f t="shared" si="1"/>
        <v>52</v>
      </c>
    </row>
    <row r="20" spans="1:9" ht="12.75">
      <c r="A20" s="82"/>
      <c r="B20" s="80" t="s">
        <v>14</v>
      </c>
      <c r="C20" s="29">
        <f>SUM('OP Beroun'!C20:D20,'PMS Beroun'!C20:D20,'OP Třebíč'!C20:D20,'PMS Třebíč'!C20:D20,'OP Brno'!C20:D20,'PMS Brno'!C20:D20)</f>
        <v>13</v>
      </c>
      <c r="D20" s="30">
        <f>SUM('OP Beroun'!D20,'PMS Beroun'!D20,'OP Třebíč'!D20,'PMS Třebíč'!D20,'OP Brno'!D20,'PMS Brno'!D20)</f>
        <v>7</v>
      </c>
      <c r="E20" s="30">
        <f>SUM('OP Beroun'!E20:F20,'PMS Beroun'!E20:F20,'OP Třebíč'!E20:F20,'PMS Třebíč'!E20:F20,'OP Brno'!E20:F20,'PMS Brno'!E20:F20)</f>
        <v>11</v>
      </c>
      <c r="F20" s="30">
        <f>SUM('OP Beroun'!F20,'PMS Beroun'!F20,'OP Třebíč'!F20,'PMS Třebíč'!F20,'OP Brno'!F20,'PMS Brno'!F20)</f>
        <v>10</v>
      </c>
      <c r="G20" s="31">
        <f t="shared" si="0"/>
        <v>24</v>
      </c>
      <c r="H20" s="45" t="s">
        <v>19</v>
      </c>
      <c r="I20" s="33">
        <f t="shared" si="1"/>
        <v>17</v>
      </c>
    </row>
    <row r="21" spans="1:9" ht="12.75">
      <c r="A21" s="82"/>
      <c r="B21" s="80"/>
      <c r="C21" s="35">
        <f>SUM('OP Beroun'!C21:D21,'PMS Beroun'!C21:D21,'OP Třebíč'!C21:D21,'PMS Třebíč'!C21:D21,'OP Brno'!C21:D21,'PMS Brno'!C21:D21)</f>
        <v>54</v>
      </c>
      <c r="D21" s="36">
        <f>SUM('OP Beroun'!D21,'PMS Beroun'!D21,'OP Třebíč'!D21,'PMS Třebíč'!D21,'OP Brno'!D21,'PMS Brno'!D21)</f>
        <v>31</v>
      </c>
      <c r="E21" s="36">
        <f>SUM('OP Beroun'!E21:F21,'PMS Beroun'!E21:F21,'OP Třebíč'!E21:F21,'PMS Třebíč'!E21:F21,'OP Brno'!E21:F21,'PMS Brno'!E21:F21)</f>
        <v>22</v>
      </c>
      <c r="F21" s="36">
        <f>SUM('OP Beroun'!F21,'PMS Beroun'!F21,'OP Třebíč'!F21,'PMS Třebíč'!F21,'OP Brno'!F21,'PMS Brno'!F21)</f>
        <v>19</v>
      </c>
      <c r="G21" s="37">
        <f t="shared" si="0"/>
        <v>76</v>
      </c>
      <c r="H21" s="38" t="s">
        <v>20</v>
      </c>
      <c r="I21" s="34">
        <f t="shared" si="1"/>
        <v>50</v>
      </c>
    </row>
    <row r="22" spans="1:9" ht="12.75">
      <c r="A22" s="82"/>
      <c r="B22" s="80" t="s">
        <v>15</v>
      </c>
      <c r="C22" s="29">
        <f>SUM('OP Beroun'!C22:D22,'PMS Beroun'!C22:D22,'OP Třebíč'!C22:D22,'PMS Třebíč'!C22:D22,'OP Brno'!C22:D22,'PMS Brno'!C22:D22)</f>
        <v>21</v>
      </c>
      <c r="D22" s="30">
        <f>SUM('OP Beroun'!D22,'PMS Beroun'!D22,'OP Třebíč'!D22,'PMS Třebíč'!D22,'OP Brno'!D22,'PMS Brno'!D22)</f>
        <v>11</v>
      </c>
      <c r="E22" s="30">
        <f>SUM('OP Beroun'!E22:F22,'PMS Beroun'!E22:F22,'OP Třebíč'!E22:F22,'PMS Třebíč'!E22:F22,'OP Brno'!E22:F22,'PMS Brno'!E22:F22)</f>
        <v>3</v>
      </c>
      <c r="F22" s="30">
        <f>SUM('OP Beroun'!F22,'PMS Beroun'!F22,'OP Třebíč'!F22,'PMS Třebíč'!F22,'OP Brno'!F22,'PMS Brno'!F22)</f>
        <v>3</v>
      </c>
      <c r="G22" s="31">
        <f t="shared" si="0"/>
        <v>24</v>
      </c>
      <c r="H22" s="45" t="s">
        <v>19</v>
      </c>
      <c r="I22" s="33">
        <f t="shared" si="1"/>
        <v>14</v>
      </c>
    </row>
    <row r="23" spans="1:9" ht="12.75">
      <c r="A23" s="82"/>
      <c r="B23" s="80"/>
      <c r="C23" s="35">
        <f>SUM('OP Beroun'!C23:D23,'PMS Beroun'!C23:D23,'OP Třebíč'!C23:D23,'PMS Třebíč'!C23:D23,'OP Brno'!C23:D23,'PMS Brno'!C23:D23)</f>
        <v>61</v>
      </c>
      <c r="D23" s="36">
        <f>SUM('OP Beroun'!D23,'PMS Beroun'!D23,'OP Třebíč'!D23,'PMS Třebíč'!D23,'OP Brno'!D23,'PMS Brno'!D23)</f>
        <v>40</v>
      </c>
      <c r="E23" s="36">
        <f>SUM('OP Beroun'!E23:F23,'PMS Beroun'!E23:F23,'OP Třebíč'!E23:F23,'PMS Třebíč'!E23:F23,'OP Brno'!E23:F23,'PMS Brno'!E23:F23)</f>
        <v>12</v>
      </c>
      <c r="F23" s="36">
        <f>SUM('OP Beroun'!F23,'PMS Beroun'!F23,'OP Třebíč'!F23,'PMS Třebíč'!F23,'OP Brno'!F23,'PMS Brno'!F23)</f>
        <v>11</v>
      </c>
      <c r="G23" s="37">
        <f t="shared" si="0"/>
        <v>73</v>
      </c>
      <c r="H23" s="38" t="s">
        <v>20</v>
      </c>
      <c r="I23" s="34">
        <f t="shared" si="1"/>
        <v>51</v>
      </c>
    </row>
    <row r="24" spans="1:9" ht="12.75">
      <c r="A24" s="82"/>
      <c r="B24" s="80" t="s">
        <v>16</v>
      </c>
      <c r="C24" s="29">
        <f>SUM('OP Beroun'!C24:D24,'PMS Beroun'!C24:D24,'OP Třebíč'!C24:D24,'PMS Třebíč'!C24:D24,'OP Brno'!C24:D24,'PMS Brno'!C24:D24)</f>
        <v>20</v>
      </c>
      <c r="D24" s="30">
        <f>SUM('OP Beroun'!D24,'PMS Beroun'!D24,'OP Třebíč'!D24,'PMS Třebíč'!D24,'OP Brno'!D24,'PMS Brno'!D24)</f>
        <v>11</v>
      </c>
      <c r="E24" s="30">
        <f>SUM('OP Beroun'!E24:F24,'PMS Beroun'!E24:F24,'OP Třebíč'!E24:F24,'PMS Třebíč'!E24:F24,'OP Brno'!E24:F24,'PMS Brno'!E24:F24)</f>
        <v>11</v>
      </c>
      <c r="F24" s="30">
        <f>SUM('OP Beroun'!F24,'PMS Beroun'!F24,'OP Třebíč'!F24,'PMS Třebíč'!F24,'OP Brno'!F24,'PMS Brno'!F24)</f>
        <v>10</v>
      </c>
      <c r="G24" s="31">
        <f t="shared" si="0"/>
        <v>31</v>
      </c>
      <c r="H24" s="45" t="s">
        <v>19</v>
      </c>
      <c r="I24" s="33">
        <f t="shared" si="1"/>
        <v>21</v>
      </c>
    </row>
    <row r="25" spans="1:9" ht="12.75">
      <c r="A25" s="82"/>
      <c r="B25" s="80"/>
      <c r="C25" s="35">
        <f>SUM('OP Beroun'!C25:D25,'PMS Beroun'!C25:D25,'OP Třebíč'!C25:D25,'PMS Třebíč'!C25:D25,'OP Brno'!C25:D25,'PMS Brno'!C25:D25)</f>
        <v>70</v>
      </c>
      <c r="D25" s="36">
        <f>SUM('OP Beroun'!D25,'PMS Beroun'!D25,'OP Třebíč'!D25,'PMS Třebíč'!D25,'OP Brno'!D25,'PMS Brno'!D25)</f>
        <v>39</v>
      </c>
      <c r="E25" s="36">
        <f>SUM('OP Beroun'!E25:F25,'PMS Beroun'!E25:F25,'OP Třebíč'!E25:F25,'PMS Třebíč'!E25:F25,'OP Brno'!E25:F25,'PMS Brno'!E25:F25)</f>
        <v>27</v>
      </c>
      <c r="F25" s="36">
        <f>SUM('OP Beroun'!F25,'PMS Beroun'!F25,'OP Třebíč'!F25,'PMS Třebíč'!F25,'OP Brno'!F25,'PMS Brno'!F25)</f>
        <v>26</v>
      </c>
      <c r="G25" s="37">
        <f t="shared" si="0"/>
        <v>97</v>
      </c>
      <c r="H25" s="38" t="s">
        <v>20</v>
      </c>
      <c r="I25" s="34">
        <f t="shared" si="1"/>
        <v>65</v>
      </c>
    </row>
    <row r="26" spans="1:9" ht="12.75">
      <c r="A26" s="82"/>
      <c r="B26" s="80" t="s">
        <v>17</v>
      </c>
      <c r="C26" s="29">
        <f>SUM('OP Beroun'!C26:D26,'PMS Beroun'!C26:D26,'OP Třebíč'!C26:D26,'PMS Třebíč'!C26:D26,'OP Brno'!C26:D26,'PMS Brno'!C26:D26)</f>
        <v>14</v>
      </c>
      <c r="D26" s="30">
        <f>SUM('OP Beroun'!D26,'PMS Beroun'!D26,'OP Třebíč'!D26,'PMS Třebíč'!D26,'OP Brno'!D26,'PMS Brno'!D26)</f>
        <v>5</v>
      </c>
      <c r="E26" s="30">
        <f>SUM('OP Beroun'!E26:F26,'PMS Beroun'!E26:F26,'OP Třebíč'!E26:F26,'PMS Třebíč'!E26:F26,'OP Brno'!E26:F26,'PMS Brno'!E26:F26)</f>
        <v>9</v>
      </c>
      <c r="F26" s="30">
        <f>SUM('OP Beroun'!F26,'PMS Beroun'!F26,'OP Třebíč'!F26,'PMS Třebíč'!F26,'OP Brno'!F26,'PMS Brno'!F26)</f>
        <v>8</v>
      </c>
      <c r="G26" s="31">
        <f t="shared" si="0"/>
        <v>23</v>
      </c>
      <c r="H26" s="45" t="s">
        <v>19</v>
      </c>
      <c r="I26" s="33">
        <f t="shared" si="1"/>
        <v>13</v>
      </c>
    </row>
    <row r="27" spans="1:9" ht="12.75">
      <c r="A27" s="82"/>
      <c r="B27" s="80"/>
      <c r="C27" s="35">
        <f>SUM('OP Beroun'!C27:D27,'PMS Beroun'!C27:D27,'OP Třebíč'!C27:D27,'PMS Třebíč'!C27:D27,'OP Brno'!C27:D27,'PMS Brno'!C27:D27)</f>
        <v>65</v>
      </c>
      <c r="D27" s="36">
        <f>SUM('OP Beroun'!D27,'PMS Beroun'!D27,'OP Třebíč'!D27,'PMS Třebíč'!D27,'OP Brno'!D27,'PMS Brno'!D27)</f>
        <v>25</v>
      </c>
      <c r="E27" s="36">
        <f>SUM('OP Beroun'!E27:F27,'PMS Beroun'!E27:F27,'OP Třebíč'!E27:F27,'PMS Třebíč'!E27:F27,'OP Brno'!E27:F27,'PMS Brno'!E27:F27)</f>
        <v>27</v>
      </c>
      <c r="F27" s="36">
        <f>SUM('OP Beroun'!F27,'PMS Beroun'!F27,'OP Třebíč'!F27,'PMS Třebíč'!F27,'OP Brno'!F27,'PMS Brno'!F27)</f>
        <v>24</v>
      </c>
      <c r="G27" s="37">
        <f t="shared" si="0"/>
        <v>92</v>
      </c>
      <c r="H27" s="38" t="s">
        <v>20</v>
      </c>
      <c r="I27" s="34">
        <f t="shared" si="1"/>
        <v>49</v>
      </c>
    </row>
    <row r="28" spans="1:9" ht="12.75">
      <c r="A28" s="82"/>
      <c r="B28" s="80" t="s">
        <v>18</v>
      </c>
      <c r="C28" s="29">
        <f>SUM('OP Beroun'!C28:D28,'PMS Beroun'!C28:D28,'OP Třebíč'!C28:D28,'PMS Třebíč'!C28:D28,'OP Brno'!C28:D28,'PMS Brno'!C28:D28)</f>
        <v>24</v>
      </c>
      <c r="D28" s="30">
        <f>SUM('OP Beroun'!D28,'PMS Beroun'!D28,'OP Třebíč'!D28,'PMS Třebíč'!D28,'OP Brno'!D28,'PMS Brno'!D28)</f>
        <v>13</v>
      </c>
      <c r="E28" s="30">
        <f>SUM('OP Beroun'!E28:F28,'PMS Beroun'!E28:F28,'OP Třebíč'!E28:F28,'PMS Třebíč'!E28:F28,'OP Brno'!E28:F28,'PMS Brno'!E28:F28)</f>
        <v>6</v>
      </c>
      <c r="F28" s="30">
        <f>SUM('OP Beroun'!F28,'PMS Beroun'!F28,'OP Třebíč'!F28,'PMS Třebíč'!F28,'OP Brno'!F28,'PMS Brno'!F28)</f>
        <v>6</v>
      </c>
      <c r="G28" s="31">
        <f t="shared" si="0"/>
        <v>30</v>
      </c>
      <c r="H28" s="45" t="s">
        <v>19</v>
      </c>
      <c r="I28" s="33">
        <f t="shared" si="1"/>
        <v>19</v>
      </c>
    </row>
    <row r="29" spans="1:9" ht="12.75">
      <c r="A29" s="82"/>
      <c r="B29" s="80"/>
      <c r="C29" s="35">
        <f>SUM('OP Beroun'!C29:D29,'PMS Beroun'!C29:D29,'OP Třebíč'!C29:D29,'PMS Třebíč'!C29:D29,'OP Brno'!C29:D29,'PMS Brno'!C29:D29)</f>
        <v>68</v>
      </c>
      <c r="D29" s="36">
        <f>SUM('OP Beroun'!D29,'PMS Beroun'!D29,'OP Třebíč'!D29,'PMS Třebíč'!D29,'OP Brno'!D29,'PMS Brno'!D29)</f>
        <v>44</v>
      </c>
      <c r="E29" s="36">
        <f>SUM('OP Beroun'!E29:F29,'PMS Beroun'!E29:F29,'OP Třebíč'!E29:F29,'PMS Třebíč'!E29:F29,'OP Brno'!E29:F29,'PMS Brno'!E29:F29)</f>
        <v>22</v>
      </c>
      <c r="F29" s="36">
        <f>SUM('OP Beroun'!F29,'PMS Beroun'!F29,'OP Třebíč'!F29,'PMS Třebíč'!F29,'OP Brno'!F29,'PMS Brno'!F29)</f>
        <v>22</v>
      </c>
      <c r="G29" s="37">
        <f t="shared" si="0"/>
        <v>90</v>
      </c>
      <c r="H29" s="38" t="s">
        <v>20</v>
      </c>
      <c r="I29" s="34">
        <f t="shared" si="1"/>
        <v>66</v>
      </c>
    </row>
    <row r="30" spans="1:9" ht="12.75">
      <c r="A30" s="82"/>
      <c r="B30" s="80" t="s">
        <v>7</v>
      </c>
      <c r="C30" s="29">
        <f>SUM('OP Beroun'!C30:D30,'PMS Beroun'!C30:D30,'OP Třebíč'!C30:D30,'PMS Třebíč'!C30:D30,'OP Brno'!C30:D30,'PMS Brno'!C30:D30)</f>
        <v>13</v>
      </c>
      <c r="D30" s="30">
        <f>SUM('OP Beroun'!D30,'PMS Beroun'!D30,'OP Třebíč'!D30,'PMS Třebíč'!D30,'OP Brno'!D30,'PMS Brno'!D30)</f>
        <v>5</v>
      </c>
      <c r="E30" s="30">
        <f>SUM('OP Beroun'!E30:F30,'PMS Beroun'!E30:F30,'OP Třebíč'!E30:F30,'PMS Třebíč'!E30:F30,'OP Brno'!E30:F30,'PMS Brno'!E30:F30)</f>
        <v>11</v>
      </c>
      <c r="F30" s="30">
        <f>SUM('OP Beroun'!F30,'PMS Beroun'!F30,'OP Třebíč'!F30,'PMS Třebíč'!F30,'OP Brno'!F30,'PMS Brno'!F30)</f>
        <v>10</v>
      </c>
      <c r="G30" s="31">
        <f t="shared" si="0"/>
        <v>24</v>
      </c>
      <c r="H30" s="45" t="s">
        <v>19</v>
      </c>
      <c r="I30" s="33">
        <f t="shared" si="1"/>
        <v>15</v>
      </c>
    </row>
    <row r="31" spans="1:9" ht="12.75">
      <c r="A31" s="82"/>
      <c r="B31" s="80"/>
      <c r="C31" s="35">
        <f>SUM('OP Beroun'!C31:D31,'PMS Beroun'!C31:D31,'OP Třebíč'!C31:D31,'PMS Třebíč'!C31:D31,'OP Brno'!C31:D31,'PMS Brno'!C31:D31)</f>
        <v>45</v>
      </c>
      <c r="D31" s="36">
        <f>SUM('OP Beroun'!D31,'PMS Beroun'!D31,'OP Třebíč'!D31,'PMS Třebíč'!D31,'OP Brno'!D31,'PMS Brno'!D31)</f>
        <v>21</v>
      </c>
      <c r="E31" s="36">
        <f>SUM('OP Beroun'!E31:F31,'PMS Beroun'!E31:F31,'OP Třebíč'!E31:F31,'PMS Třebíč'!E31:F31,'OP Brno'!E31:F31,'PMS Brno'!E31:F31)</f>
        <v>32</v>
      </c>
      <c r="F31" s="36">
        <f>SUM('OP Beroun'!F31,'PMS Beroun'!F31,'OP Třebíč'!F31,'PMS Třebíč'!F31,'OP Brno'!F31,'PMS Brno'!F31)</f>
        <v>31</v>
      </c>
      <c r="G31" s="37">
        <f t="shared" si="0"/>
        <v>77</v>
      </c>
      <c r="H31" s="38" t="s">
        <v>20</v>
      </c>
      <c r="I31" s="34">
        <f t="shared" si="1"/>
        <v>52</v>
      </c>
    </row>
    <row r="32" spans="1:9" ht="12.75">
      <c r="A32" s="82"/>
      <c r="B32" s="80" t="s">
        <v>8</v>
      </c>
      <c r="C32" s="29">
        <f>SUM('OP Beroun'!C32:D32,'PMS Beroun'!C32:D32,'OP Třebíč'!C32:D32,'PMS Třebíč'!C32:D32,'OP Brno'!C32:D32,'PMS Brno'!C32:D32)</f>
        <v>3</v>
      </c>
      <c r="D32" s="30">
        <f>SUM('OP Beroun'!D32,'PMS Beroun'!D32,'OP Třebíč'!D32,'PMS Třebíč'!D32,'OP Brno'!D32,'PMS Brno'!D32)</f>
        <v>1</v>
      </c>
      <c r="E32" s="30">
        <f>SUM('OP Beroun'!E32:F32,'PMS Beroun'!E32:F32,'OP Třebíč'!E32:F32,'PMS Třebíč'!E32:F32,'OP Brno'!E32:F32,'PMS Brno'!E32:F32)</f>
        <v>4</v>
      </c>
      <c r="F32" s="30">
        <f>SUM('OP Beroun'!F32,'PMS Beroun'!F32,'OP Třebíč'!F32,'PMS Třebíč'!F32,'OP Brno'!F32,'PMS Brno'!F32)</f>
        <v>4</v>
      </c>
      <c r="G32" s="31">
        <f t="shared" si="0"/>
        <v>7</v>
      </c>
      <c r="H32" s="45" t="s">
        <v>19</v>
      </c>
      <c r="I32" s="33">
        <f t="shared" si="1"/>
        <v>5</v>
      </c>
    </row>
    <row r="33" spans="1:9" ht="13.5" thickBot="1">
      <c r="A33" s="84"/>
      <c r="B33" s="86"/>
      <c r="C33" s="39">
        <f>SUM('OP Beroun'!C33:D33,'PMS Beroun'!C33:D33,'OP Třebíč'!C33:D33,'PMS Třebíč'!C33:D33,'OP Brno'!C33:D33,'PMS Brno'!C33:D33)</f>
        <v>44</v>
      </c>
      <c r="D33" s="40">
        <f>SUM('OP Beroun'!D33,'PMS Beroun'!D33,'OP Třebíč'!D33,'PMS Třebíč'!D33,'OP Brno'!D33,'PMS Brno'!D33)</f>
        <v>27</v>
      </c>
      <c r="E33" s="40">
        <f>SUM('OP Beroun'!E33:F33,'PMS Beroun'!E33:F33,'OP Třebíč'!E33:F33,'PMS Třebíč'!E33:F33,'OP Brno'!E33:F33,'PMS Brno'!E33:F33)</f>
        <v>16</v>
      </c>
      <c r="F33" s="40">
        <f>SUM('OP Beroun'!F33,'PMS Beroun'!F33,'OP Třebíč'!F33,'PMS Třebíč'!F33,'OP Brno'!F33,'PMS Brno'!F33)</f>
        <v>16</v>
      </c>
      <c r="G33" s="41">
        <f t="shared" si="0"/>
        <v>60</v>
      </c>
      <c r="H33" s="42" t="s">
        <v>20</v>
      </c>
      <c r="I33" s="34">
        <f t="shared" si="1"/>
        <v>43</v>
      </c>
    </row>
    <row r="34" spans="1:9" ht="12.75">
      <c r="A34" s="76">
        <v>2008</v>
      </c>
      <c r="B34" s="85" t="s">
        <v>9</v>
      </c>
      <c r="C34" s="26">
        <f>SUM('OP Beroun'!C34:D34,'PMS Beroun'!C34:D34,'OP Třebíč'!C34:D34,'PMS Třebíč'!C34:D34,'OP Brno'!C34:D34,'PMS Brno'!C34:D34)</f>
        <v>15</v>
      </c>
      <c r="D34" s="27">
        <f>SUM('OP Beroun'!D34,'PMS Beroun'!D34,'OP Třebíč'!D34,'PMS Třebíč'!D34,'OP Brno'!D34,'PMS Brno'!D34)</f>
        <v>8</v>
      </c>
      <c r="E34" s="27">
        <f>SUM('OP Beroun'!E34:F34,'PMS Beroun'!E34:F34,'OP Třebíč'!E34:F34,'PMS Třebíč'!E34:F34,'OP Brno'!E34:F34,'PMS Brno'!E34:F34)</f>
        <v>4</v>
      </c>
      <c r="F34" s="27">
        <f>SUM('OP Beroun'!F34,'PMS Beroun'!F34,'OP Třebíč'!F34,'PMS Třebíč'!F34,'OP Brno'!F34,'PMS Brno'!F34)</f>
        <v>4</v>
      </c>
      <c r="G34" s="28">
        <f t="shared" si="0"/>
        <v>19</v>
      </c>
      <c r="H34" s="44" t="s">
        <v>19</v>
      </c>
      <c r="I34" s="33">
        <f t="shared" si="1"/>
        <v>12</v>
      </c>
    </row>
    <row r="35" spans="1:9" ht="12.75">
      <c r="A35" s="82"/>
      <c r="B35" s="80"/>
      <c r="C35" s="35">
        <f>SUM('OP Beroun'!C35:D35,'PMS Beroun'!C35:D35,'OP Třebíč'!C35:D35,'PMS Třebíč'!C35:D35,'OP Brno'!C35:D35,'PMS Brno'!C35:D35)</f>
        <v>55</v>
      </c>
      <c r="D35" s="36">
        <f>SUM('OP Beroun'!D35,'PMS Beroun'!D35,'OP Třebíč'!D35,'PMS Třebíč'!D35,'OP Brno'!D35,'PMS Brno'!D35)</f>
        <v>29</v>
      </c>
      <c r="E35" s="36">
        <f>SUM('OP Beroun'!E35:F35,'PMS Beroun'!E35:F35,'OP Třebíč'!E35:F35,'PMS Třebíč'!E35:F35,'OP Brno'!E35:F35,'PMS Brno'!E35:F35)</f>
        <v>42</v>
      </c>
      <c r="F35" s="36">
        <f>SUM('OP Beroun'!F35,'PMS Beroun'!F35,'OP Třebíč'!F35,'PMS Třebíč'!F35,'OP Brno'!F35,'PMS Brno'!F35)</f>
        <v>41</v>
      </c>
      <c r="G35" s="37">
        <f t="shared" si="0"/>
        <v>97</v>
      </c>
      <c r="H35" s="38" t="s">
        <v>20</v>
      </c>
      <c r="I35" s="34">
        <f t="shared" si="1"/>
        <v>70</v>
      </c>
    </row>
    <row r="36" spans="1:9" ht="12.75">
      <c r="A36" s="82"/>
      <c r="B36" s="80" t="s">
        <v>10</v>
      </c>
      <c r="C36" s="29">
        <f>SUM('OP Beroun'!C36:D36,'PMS Beroun'!C36:D36,'OP Třebíč'!C36:D36,'PMS Třebíč'!C36:D36,'OP Brno'!C36:D36,'PMS Brno'!C36:D36)</f>
        <v>22</v>
      </c>
      <c r="D36" s="30">
        <f>SUM('OP Beroun'!D36,'PMS Beroun'!D36,'OP Třebíč'!D36,'PMS Třebíč'!D36,'OP Brno'!D36,'PMS Brno'!D36)</f>
        <v>10</v>
      </c>
      <c r="E36" s="30">
        <f>SUM('OP Beroun'!E36:F36,'PMS Beroun'!E36:F36,'OP Třebíč'!E36:F36,'PMS Třebíč'!E36:F36,'OP Brno'!E36:F36,'PMS Brno'!E36:F36)</f>
        <v>3</v>
      </c>
      <c r="F36" s="30">
        <f>SUM('OP Beroun'!F36,'PMS Beroun'!F36,'OP Třebíč'!F36,'PMS Třebíč'!F36,'OP Brno'!F36,'PMS Brno'!F36)</f>
        <v>2</v>
      </c>
      <c r="G36" s="31">
        <f t="shared" si="0"/>
        <v>25</v>
      </c>
      <c r="H36" s="45" t="s">
        <v>19</v>
      </c>
      <c r="I36" s="33">
        <f t="shared" si="1"/>
        <v>12</v>
      </c>
    </row>
    <row r="37" spans="1:9" ht="12.75">
      <c r="A37" s="82"/>
      <c r="B37" s="80"/>
      <c r="C37" s="35">
        <f>SUM('OP Beroun'!C37:D37,'PMS Beroun'!C37:D37,'OP Třebíč'!C37:D37,'PMS Třebíč'!C37:D37,'OP Brno'!C37:D37,'PMS Brno'!C37:D37)</f>
        <v>65</v>
      </c>
      <c r="D37" s="36">
        <f>SUM('OP Beroun'!D37,'PMS Beroun'!D37,'OP Třebíč'!D37,'PMS Třebíč'!D37,'OP Brno'!D37,'PMS Brno'!D37)</f>
        <v>33</v>
      </c>
      <c r="E37" s="36">
        <f>SUM('OP Beroun'!E37:F37,'PMS Beroun'!E37:F37,'OP Třebíč'!E37:F37,'PMS Třebíč'!E37:F37,'OP Brno'!E37:F37,'PMS Brno'!E37:F37)</f>
        <v>30</v>
      </c>
      <c r="F37" s="36">
        <f>SUM('OP Beroun'!F37,'PMS Beroun'!F37,'OP Třebíč'!F37,'PMS Třebíč'!F37,'OP Brno'!F37,'PMS Brno'!F37)</f>
        <v>26</v>
      </c>
      <c r="G37" s="37">
        <f t="shared" si="0"/>
        <v>95</v>
      </c>
      <c r="H37" s="38" t="s">
        <v>20</v>
      </c>
      <c r="I37" s="34">
        <f t="shared" si="1"/>
        <v>59</v>
      </c>
    </row>
    <row r="38" spans="1:9" ht="12.75">
      <c r="A38" s="82"/>
      <c r="B38" s="80" t="s">
        <v>11</v>
      </c>
      <c r="C38" s="29">
        <f>SUM('OP Beroun'!C38:D38,'PMS Beroun'!C38:D38,'OP Třebíč'!C38:D38,'PMS Třebíč'!C38:D38,'OP Brno'!C38:D38,'PMS Brno'!C38:D38)</f>
        <v>10</v>
      </c>
      <c r="D38" s="30">
        <f>SUM('OP Beroun'!D38,'PMS Beroun'!D38,'OP Třebíč'!D38,'PMS Třebíč'!D38,'OP Brno'!D38,'PMS Brno'!D38)</f>
        <v>5</v>
      </c>
      <c r="E38" s="30">
        <f>SUM('OP Beroun'!E38:F38,'PMS Beroun'!E38:F38,'OP Třebíč'!E38:F38,'PMS Třebíč'!E38:F38,'OP Brno'!E38:F38,'PMS Brno'!E38:F38)</f>
        <v>4</v>
      </c>
      <c r="F38" s="30">
        <f>SUM('OP Beroun'!F38,'PMS Beroun'!F38,'OP Třebíč'!F38,'PMS Třebíč'!F38,'OP Brno'!F38,'PMS Brno'!F38)</f>
        <v>4</v>
      </c>
      <c r="G38" s="31">
        <f t="shared" si="0"/>
        <v>14</v>
      </c>
      <c r="H38" s="45" t="s">
        <v>19</v>
      </c>
      <c r="I38" s="33">
        <f t="shared" si="1"/>
        <v>9</v>
      </c>
    </row>
    <row r="39" spans="1:9" ht="12.75">
      <c r="A39" s="82"/>
      <c r="B39" s="80"/>
      <c r="C39" s="35">
        <f>SUM('OP Beroun'!C39:D39,'PMS Beroun'!C39:D39,'OP Třebíč'!C39:D39,'PMS Třebíč'!C39:D39,'OP Brno'!C39:D39,'PMS Brno'!C39:D39)</f>
        <v>55</v>
      </c>
      <c r="D39" s="36">
        <f>SUM('OP Beroun'!D39,'PMS Beroun'!D39,'OP Třebíč'!D39,'PMS Třebíč'!D39,'OP Brno'!D39,'PMS Brno'!D39)</f>
        <v>33</v>
      </c>
      <c r="E39" s="36">
        <f>SUM('OP Beroun'!E39:F39,'PMS Beroun'!E39:F39,'OP Třebíč'!E39:F39,'PMS Třebíč'!E39:F39,'OP Brno'!E39:F39,'PMS Brno'!E39:F39)</f>
        <v>21</v>
      </c>
      <c r="F39" s="36">
        <f>SUM('OP Beroun'!F39,'PMS Beroun'!F39,'OP Třebíč'!F39,'PMS Třebíč'!F39,'OP Brno'!F39,'PMS Brno'!F39)</f>
        <v>21</v>
      </c>
      <c r="G39" s="37">
        <f t="shared" si="0"/>
        <v>76</v>
      </c>
      <c r="H39" s="38" t="s">
        <v>20</v>
      </c>
      <c r="I39" s="34">
        <f t="shared" si="1"/>
        <v>54</v>
      </c>
    </row>
    <row r="40" spans="1:9" ht="12.75">
      <c r="A40" s="82"/>
      <c r="B40" s="80" t="s">
        <v>12</v>
      </c>
      <c r="C40" s="29">
        <f>SUM('OP Beroun'!C40:D40,'PMS Beroun'!C40:D40,'OP Třebíč'!C40:D40,'PMS Třebíč'!C40:D40,'OP Brno'!C40:D40,'PMS Brno'!C40:D40)</f>
        <v>12</v>
      </c>
      <c r="D40" s="30">
        <f>SUM('OP Beroun'!D40,'PMS Beroun'!D40,'OP Třebíč'!D40,'PMS Třebíč'!D40,'OP Brno'!D40,'PMS Brno'!D40)</f>
        <v>6</v>
      </c>
      <c r="E40" s="30">
        <f>SUM('OP Beroun'!E40:F40,'PMS Beroun'!E40:F40,'OP Třebíč'!E40:F40,'PMS Třebíč'!E40:F40,'OP Brno'!E40:F40,'PMS Brno'!E40:F40)</f>
        <v>3</v>
      </c>
      <c r="F40" s="30">
        <f>SUM('OP Beroun'!F40,'PMS Beroun'!F40,'OP Třebíč'!F40,'PMS Třebíč'!F40,'OP Brno'!F40,'PMS Brno'!F40)</f>
        <v>3</v>
      </c>
      <c r="G40" s="31">
        <f t="shared" si="0"/>
        <v>15</v>
      </c>
      <c r="H40" s="45" t="s">
        <v>19</v>
      </c>
      <c r="I40" s="33">
        <f t="shared" si="1"/>
        <v>9</v>
      </c>
    </row>
    <row r="41" spans="1:9" ht="12.75">
      <c r="A41" s="82"/>
      <c r="B41" s="80"/>
      <c r="C41" s="35">
        <f>SUM('OP Beroun'!C41:D41,'PMS Beroun'!C41:D41,'OP Třebíč'!C41:D41,'PMS Třebíč'!C41:D41,'OP Brno'!C41:D41,'PMS Brno'!C41:D41)</f>
        <v>43</v>
      </c>
      <c r="D41" s="36">
        <f>SUM('OP Beroun'!D41,'PMS Beroun'!D41,'OP Třebíč'!D41,'PMS Třebíč'!D41,'OP Brno'!D41,'PMS Brno'!D41)</f>
        <v>23</v>
      </c>
      <c r="E41" s="36">
        <f>SUM('OP Beroun'!E41:F41,'PMS Beroun'!E41:F41,'OP Třebíč'!E41:F41,'PMS Třebíč'!E41:F41,'OP Brno'!E41:F41,'PMS Brno'!E41:F41)</f>
        <v>19</v>
      </c>
      <c r="F41" s="36">
        <f>SUM('OP Beroun'!F41,'PMS Beroun'!F41,'OP Třebíč'!F41,'PMS Třebíč'!F41,'OP Brno'!F41,'PMS Brno'!F41)</f>
        <v>19</v>
      </c>
      <c r="G41" s="37">
        <f t="shared" si="0"/>
        <v>62</v>
      </c>
      <c r="H41" s="38" t="s">
        <v>20</v>
      </c>
      <c r="I41" s="34">
        <f t="shared" si="1"/>
        <v>42</v>
      </c>
    </row>
    <row r="42" spans="1:9" ht="12.75">
      <c r="A42" s="82"/>
      <c r="B42" s="80" t="s">
        <v>13</v>
      </c>
      <c r="C42" s="29">
        <f>SUM('OP Beroun'!C42:D42,'PMS Beroun'!C42:D42,'OP Třebíč'!C42:D42,'PMS Třebíč'!C42:D42,'OP Brno'!C42:D42,'PMS Brno'!C42:D42)</f>
        <v>12</v>
      </c>
      <c r="D42" s="30">
        <f>SUM('OP Beroun'!D42,'PMS Beroun'!D42,'OP Třebíč'!D42,'PMS Třebíč'!D42,'OP Brno'!D42,'PMS Brno'!D42)</f>
        <v>7</v>
      </c>
      <c r="E42" s="30">
        <f>SUM('OP Beroun'!E42:F42,'PMS Beroun'!E42:F42,'OP Třebíč'!E42:F42,'PMS Třebíč'!E42:F42,'OP Brno'!E42:F42,'PMS Brno'!E42:F42)</f>
        <v>7</v>
      </c>
      <c r="F42" s="30">
        <f>SUM('OP Beroun'!F42,'PMS Beroun'!F42,'OP Třebíč'!F42,'PMS Třebíč'!F42,'OP Brno'!F42,'PMS Brno'!F42)</f>
        <v>6</v>
      </c>
      <c r="G42" s="31">
        <f t="shared" si="0"/>
        <v>19</v>
      </c>
      <c r="H42" s="45" t="s">
        <v>19</v>
      </c>
      <c r="I42" s="33">
        <f t="shared" si="1"/>
        <v>13</v>
      </c>
    </row>
    <row r="43" spans="1:9" ht="12.75">
      <c r="A43" s="82"/>
      <c r="B43" s="80"/>
      <c r="C43" s="35">
        <f>SUM('OP Beroun'!C43:D43,'PMS Beroun'!C43:D43,'OP Třebíč'!C43:D43,'PMS Třebíč'!C43:D43,'OP Brno'!C43:D43,'PMS Brno'!C43:D43)</f>
        <v>53</v>
      </c>
      <c r="D43" s="36">
        <f>SUM('OP Beroun'!D43,'PMS Beroun'!D43,'OP Třebíč'!D43,'PMS Třebíč'!D43,'OP Brno'!D43,'PMS Brno'!D43)</f>
        <v>26</v>
      </c>
      <c r="E43" s="36">
        <f>SUM('OP Beroun'!E43:F43,'PMS Beroun'!E43:F43,'OP Třebíč'!E43:F43,'PMS Třebíč'!E43:F43,'OP Brno'!E43:F43,'PMS Brno'!E43:F43)</f>
        <v>20</v>
      </c>
      <c r="F43" s="36">
        <f>SUM('OP Beroun'!F43,'PMS Beroun'!F43,'OP Třebíč'!F43,'PMS Třebíč'!F43,'OP Brno'!F43,'PMS Brno'!F43)</f>
        <v>17</v>
      </c>
      <c r="G43" s="37">
        <f t="shared" si="0"/>
        <v>73</v>
      </c>
      <c r="H43" s="38" t="s">
        <v>20</v>
      </c>
      <c r="I43" s="34">
        <f t="shared" si="1"/>
        <v>43</v>
      </c>
    </row>
    <row r="44" spans="1:9" ht="12.75">
      <c r="A44" s="82"/>
      <c r="B44" s="80" t="s">
        <v>14</v>
      </c>
      <c r="C44" s="29">
        <f>SUM('OP Beroun'!C44:D44,'PMS Beroun'!C44:D44,'OP Třebíč'!C44:D44,'PMS Třebíč'!C44:D44,'OP Brno'!C44:D44,'PMS Brno'!C44:D44)</f>
        <v>16</v>
      </c>
      <c r="D44" s="30">
        <f>SUM('OP Beroun'!D44,'PMS Beroun'!D44,'OP Třebíč'!D44,'PMS Třebíč'!D44,'OP Brno'!D44,'PMS Brno'!D44)</f>
        <v>11</v>
      </c>
      <c r="E44" s="30">
        <f>SUM('OP Beroun'!E44:F44,'PMS Beroun'!E44:F44,'OP Třebíč'!E44:F44,'PMS Třebíč'!E44:F44,'OP Brno'!E44:F44,'PMS Brno'!E44:F44)</f>
        <v>2</v>
      </c>
      <c r="F44" s="30">
        <f>SUM('OP Beroun'!F44,'PMS Beroun'!F44,'OP Třebíč'!F44,'PMS Třebíč'!F44,'OP Brno'!F44,'PMS Brno'!F44)</f>
        <v>1</v>
      </c>
      <c r="G44" s="31">
        <f t="shared" si="0"/>
        <v>18</v>
      </c>
      <c r="H44" s="45" t="s">
        <v>19</v>
      </c>
      <c r="I44" s="33">
        <f t="shared" si="1"/>
        <v>12</v>
      </c>
    </row>
    <row r="45" spans="1:9" ht="13.5" thickBot="1">
      <c r="A45" s="77"/>
      <c r="B45" s="81"/>
      <c r="C45" s="39">
        <f>SUM('OP Beroun'!C45:D45,'PMS Beroun'!C45:D45,'OP Třebíč'!C45:D45,'PMS Třebíč'!C45:D45,'OP Brno'!C45:D45,'PMS Brno'!C45:D45)</f>
        <v>71</v>
      </c>
      <c r="D45" s="40">
        <f>SUM('OP Beroun'!D45,'PMS Beroun'!D45,'OP Třebíč'!D45,'PMS Třebíč'!D45,'OP Brno'!D45,'PMS Brno'!D45)</f>
        <v>44</v>
      </c>
      <c r="E45" s="40">
        <f>SUM('OP Beroun'!E45:F45,'PMS Beroun'!E45:F45,'OP Třebíč'!E45:F45,'PMS Třebíč'!E45:F45,'OP Brno'!E45:F45,'PMS Brno'!E45:F45)</f>
        <v>20</v>
      </c>
      <c r="F45" s="40">
        <f>SUM('OP Beroun'!F45,'PMS Beroun'!F45,'OP Třebíč'!F45,'PMS Třebíč'!F45,'OP Brno'!F45,'PMS Brno'!F45)</f>
        <v>16</v>
      </c>
      <c r="G45" s="43">
        <f t="shared" si="0"/>
        <v>91</v>
      </c>
      <c r="H45" s="42" t="s">
        <v>20</v>
      </c>
      <c r="I45" s="34">
        <f t="shared" si="1"/>
        <v>60</v>
      </c>
    </row>
    <row r="46" spans="1:9" ht="12.75">
      <c r="A46" s="76" t="s">
        <v>6</v>
      </c>
      <c r="B46" s="78" t="s">
        <v>0</v>
      </c>
      <c r="C46" s="95" t="s">
        <v>2</v>
      </c>
      <c r="D46" s="96"/>
      <c r="E46" s="96" t="s">
        <v>3</v>
      </c>
      <c r="F46" s="96"/>
      <c r="G46" s="78" t="s">
        <v>28</v>
      </c>
      <c r="H46" s="5"/>
      <c r="I46" s="93" t="s">
        <v>29</v>
      </c>
    </row>
    <row r="47" spans="1:9" ht="13.5" thickBot="1">
      <c r="A47" s="77"/>
      <c r="B47" s="87"/>
      <c r="C47" s="7" t="s">
        <v>27</v>
      </c>
      <c r="D47" s="6" t="s">
        <v>5</v>
      </c>
      <c r="E47" s="6" t="s">
        <v>27</v>
      </c>
      <c r="F47" s="6" t="s">
        <v>5</v>
      </c>
      <c r="G47" s="79"/>
      <c r="H47" s="5"/>
      <c r="I47" s="94"/>
    </row>
    <row r="48" spans="1:9" ht="12.75">
      <c r="A48" s="89" t="s">
        <v>30</v>
      </c>
      <c r="B48" s="90"/>
      <c r="C48" s="32">
        <f>SUM(C6,C8,C10,C12,C14,C16,C18,C20,C22,C24,C26,C28,C30,C32,C34,C36,C38,C40,C42,C44)</f>
        <v>313</v>
      </c>
      <c r="D48" s="27">
        <f aca="true" t="shared" si="2" ref="D48:F49">SUM(D6,D8,D10,D12,D14,D16,D18,D20,D22,D24,D26,D28,D30,D32,D34,D36,D38,D40,D42,D44)</f>
        <v>156</v>
      </c>
      <c r="E48" s="27">
        <f t="shared" si="2"/>
        <v>136</v>
      </c>
      <c r="F48" s="27">
        <f t="shared" si="2"/>
        <v>125</v>
      </c>
      <c r="G48" s="27">
        <f>SUM(C48,E48)</f>
        <v>449</v>
      </c>
      <c r="H48" s="44" t="s">
        <v>19</v>
      </c>
      <c r="I48" s="33">
        <f>SUM(D48,F48)</f>
        <v>281</v>
      </c>
    </row>
    <row r="49" spans="1:9" ht="13.5" thickBot="1">
      <c r="A49" s="91"/>
      <c r="B49" s="92"/>
      <c r="C49" s="46">
        <f>SUM(C7,C9,C11,C13,C15,C17,C19,C21,C23,C25,C27,C29,C31,C33,C35,C37,C39,C41,C43,C45)</f>
        <v>1065</v>
      </c>
      <c r="D49" s="16">
        <f t="shared" si="2"/>
        <v>594</v>
      </c>
      <c r="E49" s="16">
        <f t="shared" si="2"/>
        <v>457</v>
      </c>
      <c r="F49" s="16">
        <f t="shared" si="2"/>
        <v>424</v>
      </c>
      <c r="G49" s="16">
        <f>SUM(C49,E49)</f>
        <v>1522</v>
      </c>
      <c r="H49" s="11" t="s">
        <v>20</v>
      </c>
      <c r="I49" s="2">
        <f>SUM(D49,F49)</f>
        <v>1018</v>
      </c>
    </row>
    <row r="50" spans="3:7" ht="13.5" thickBot="1">
      <c r="C50" s="47" t="s">
        <v>4</v>
      </c>
      <c r="E50" s="47" t="s">
        <v>4</v>
      </c>
      <c r="G50" s="47" t="s">
        <v>31</v>
      </c>
    </row>
    <row r="51" spans="3:7" ht="12.75">
      <c r="C51" s="27">
        <f>SUM(C48-D48)</f>
        <v>157</v>
      </c>
      <c r="E51" s="27">
        <f>SUM(E48-F48)</f>
        <v>11</v>
      </c>
      <c r="G51" s="27">
        <f>SUM(G48-I48)</f>
        <v>168</v>
      </c>
    </row>
    <row r="52" spans="3:7" ht="12.75">
      <c r="C52" s="16">
        <f>SUM(C49-D49)</f>
        <v>471</v>
      </c>
      <c r="E52" s="16">
        <f>SUM(E49-F49)</f>
        <v>33</v>
      </c>
      <c r="G52" s="16">
        <f>SUM(G49-I49)</f>
        <v>504</v>
      </c>
    </row>
  </sheetData>
  <mergeCells count="36">
    <mergeCell ref="A48:B49"/>
    <mergeCell ref="I4:I5"/>
    <mergeCell ref="A46:A47"/>
    <mergeCell ref="B46:B47"/>
    <mergeCell ref="C46:D46"/>
    <mergeCell ref="E46:F46"/>
    <mergeCell ref="G46:G47"/>
    <mergeCell ref="I46:I47"/>
    <mergeCell ref="C4:D4"/>
    <mergeCell ref="E4:F4"/>
    <mergeCell ref="B6:B7"/>
    <mergeCell ref="B8:B9"/>
    <mergeCell ref="B4:B5"/>
    <mergeCell ref="B10:B11"/>
    <mergeCell ref="B12:B13"/>
    <mergeCell ref="B14:B15"/>
    <mergeCell ref="B16:B17"/>
    <mergeCell ref="B18:B19"/>
    <mergeCell ref="B20:B21"/>
    <mergeCell ref="B22:B23"/>
    <mergeCell ref="B24:B25"/>
    <mergeCell ref="B40:B41"/>
    <mergeCell ref="B26:B27"/>
    <mergeCell ref="B28:B29"/>
    <mergeCell ref="B30:B31"/>
    <mergeCell ref="B32:B33"/>
    <mergeCell ref="A4:A5"/>
    <mergeCell ref="G4:G5"/>
    <mergeCell ref="B42:B43"/>
    <mergeCell ref="B44:B45"/>
    <mergeCell ref="A6:A9"/>
    <mergeCell ref="A10:A33"/>
    <mergeCell ref="A34:A45"/>
    <mergeCell ref="B34:B35"/>
    <mergeCell ref="B36:B37"/>
    <mergeCell ref="B38:B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4:H68"/>
  <sheetViews>
    <sheetView workbookViewId="0" topLeftCell="A19">
      <selection activeCell="Q54" sqref="Q54"/>
    </sheetView>
  </sheetViews>
  <sheetFormatPr defaultColWidth="9.140625" defaultRowHeight="12.75"/>
  <cols>
    <col min="1" max="16384" width="9.421875" style="0" customWidth="1"/>
  </cols>
  <sheetData>
    <row r="4" ht="12.75">
      <c r="B4" s="1" t="s">
        <v>37</v>
      </c>
    </row>
    <row r="7" spans="2:8" ht="12.75">
      <c r="B7" s="50" t="s">
        <v>32</v>
      </c>
      <c r="C7" s="48">
        <f>CELKEM!E48</f>
        <v>136</v>
      </c>
      <c r="G7" s="50" t="s">
        <v>33</v>
      </c>
      <c r="H7" s="48">
        <f>CELKEM!C48</f>
        <v>313</v>
      </c>
    </row>
    <row r="8" spans="2:8" ht="12.75">
      <c r="B8" s="4" t="s">
        <v>34</v>
      </c>
      <c r="C8" s="49">
        <f>CELKEM!E48/CELKEM!G48</f>
        <v>0.3028953229398664</v>
      </c>
      <c r="G8" s="4" t="s">
        <v>34</v>
      </c>
      <c r="H8" s="49">
        <f>CELKEM!C48/CELKEM!G48</f>
        <v>0.6971046770601337</v>
      </c>
    </row>
    <row r="9" spans="2:8" ht="12.75">
      <c r="B9" s="4" t="s">
        <v>35</v>
      </c>
      <c r="C9" s="48">
        <f>CELKEM!F48</f>
        <v>125</v>
      </c>
      <c r="G9" s="4" t="s">
        <v>35</v>
      </c>
      <c r="H9" s="48">
        <f>CELKEM!D48</f>
        <v>156</v>
      </c>
    </row>
    <row r="10" spans="2:8" ht="12.75">
      <c r="B10" s="4" t="s">
        <v>36</v>
      </c>
      <c r="C10" s="49">
        <f>CELKEM!F48/CELKEM!E48</f>
        <v>0.9191176470588235</v>
      </c>
      <c r="G10" s="4" t="s">
        <v>36</v>
      </c>
      <c r="H10" s="49">
        <f>CELKEM!D48/CELKEM!C48</f>
        <v>0.4984025559105431</v>
      </c>
    </row>
    <row r="11" spans="2:7" ht="12.75">
      <c r="B11" s="52"/>
      <c r="G11" s="51"/>
    </row>
    <row r="18" ht="13.5" thickBot="1"/>
    <row r="19" spans="1:7" s="53" customFormat="1" ht="39" thickBot="1">
      <c r="A19" s="72"/>
      <c r="B19" s="71" t="s">
        <v>40</v>
      </c>
      <c r="C19" s="56" t="s">
        <v>49</v>
      </c>
      <c r="D19" s="56" t="s">
        <v>41</v>
      </c>
      <c r="E19" s="56" t="s">
        <v>50</v>
      </c>
      <c r="F19" s="56" t="s">
        <v>42</v>
      </c>
      <c r="G19" s="57" t="s">
        <v>51</v>
      </c>
    </row>
    <row r="20" spans="1:7" ht="12.75">
      <c r="A20" s="66" t="s">
        <v>38</v>
      </c>
      <c r="B20" s="62">
        <f>CELKEM!D48</f>
        <v>156</v>
      </c>
      <c r="C20" s="55">
        <f>CELKEM!D49</f>
        <v>594</v>
      </c>
      <c r="D20" s="55">
        <f>CELKEM!F48</f>
        <v>125</v>
      </c>
      <c r="E20" s="55">
        <f>CELKEM!F49</f>
        <v>424</v>
      </c>
      <c r="F20" s="55">
        <f>CELKEM!I48</f>
        <v>281</v>
      </c>
      <c r="G20" s="58">
        <f>CELKEM!I49</f>
        <v>1018</v>
      </c>
    </row>
    <row r="21" spans="1:7" ht="13.5" thickBot="1">
      <c r="A21" s="67" t="s">
        <v>39</v>
      </c>
      <c r="B21" s="64">
        <f>CELKEM!C51</f>
        <v>157</v>
      </c>
      <c r="C21" s="59">
        <f>CELKEM!C52</f>
        <v>471</v>
      </c>
      <c r="D21" s="59">
        <f>CELKEM!E51</f>
        <v>11</v>
      </c>
      <c r="E21" s="59">
        <f>CELKEM!E52</f>
        <v>33</v>
      </c>
      <c r="F21" s="59">
        <f>CELKEM!G51</f>
        <v>168</v>
      </c>
      <c r="G21" s="60">
        <f>CELKEM!G52</f>
        <v>504</v>
      </c>
    </row>
    <row r="64" ht="13.5" thickBot="1"/>
    <row r="65" spans="1:5" ht="13.5" thickBot="1">
      <c r="A65" s="65"/>
      <c r="B65" s="68" t="s">
        <v>44</v>
      </c>
      <c r="C65" s="69" t="s">
        <v>45</v>
      </c>
      <c r="D65" s="69" t="s">
        <v>46</v>
      </c>
      <c r="E65" s="70" t="s">
        <v>47</v>
      </c>
    </row>
    <row r="66" spans="1:5" ht="12.75">
      <c r="A66" s="66" t="s">
        <v>43</v>
      </c>
      <c r="B66" s="62">
        <f>'OP Beroun'!G48+'PMS Beroun'!G48</f>
        <v>160</v>
      </c>
      <c r="C66" s="55">
        <f>'OP Třebíč'!G48+'PMS Třebíč'!G48</f>
        <v>149</v>
      </c>
      <c r="D66" s="55">
        <f>'OP Brno'!G48+'PMS Brno'!G48</f>
        <v>140</v>
      </c>
      <c r="E66" s="58">
        <f>SUM(B66:D66)</f>
        <v>449</v>
      </c>
    </row>
    <row r="67" spans="1:5" ht="12.75">
      <c r="A67" s="66" t="s">
        <v>48</v>
      </c>
      <c r="B67" s="63">
        <f>B66/E66</f>
        <v>0.35634743875278396</v>
      </c>
      <c r="C67" s="54">
        <f>C66/E66</f>
        <v>0.33184855233853006</v>
      </c>
      <c r="D67" s="54">
        <f>D66/E66</f>
        <v>0.311804008908686</v>
      </c>
      <c r="E67" s="61">
        <f>B67+C67+D67</f>
        <v>1</v>
      </c>
    </row>
    <row r="68" spans="1:5" ht="13.5" thickBot="1">
      <c r="A68" s="67" t="s">
        <v>52</v>
      </c>
      <c r="B68" s="64">
        <f>'OP Beroun'!G49+'PMS Beroun'!G49</f>
        <v>1024</v>
      </c>
      <c r="C68" s="59">
        <f>'OP Třebíč'!G49+'PMS Třebíč'!G49</f>
        <v>253</v>
      </c>
      <c r="D68" s="59">
        <f>'OP Brno'!G49+'PMS Brno'!G49</f>
        <v>245</v>
      </c>
      <c r="E68" s="60">
        <f>SUM(B68:D68)</f>
        <v>1522</v>
      </c>
    </row>
  </sheetData>
  <printOptions/>
  <pageMargins left="0.75" right="0.75" top="1" bottom="1" header="0.4921259845" footer="0.4921259845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3">
      <selection activeCell="L52" sqref="L52"/>
    </sheetView>
  </sheetViews>
  <sheetFormatPr defaultColWidth="9.140625" defaultRowHeight="12.75"/>
  <cols>
    <col min="1" max="1" width="6.140625" style="3" customWidth="1"/>
    <col min="2" max="2" width="9.140625" style="4" customWidth="1"/>
  </cols>
  <sheetData>
    <row r="1" ht="12.75">
      <c r="A1" s="1" t="s">
        <v>1</v>
      </c>
    </row>
    <row r="3" ht="13.5" thickBot="1">
      <c r="E3" s="1"/>
    </row>
    <row r="4" spans="1:9" ht="12.75">
      <c r="A4" s="76" t="s">
        <v>6</v>
      </c>
      <c r="B4" s="78" t="s">
        <v>0</v>
      </c>
      <c r="C4" s="95" t="s">
        <v>2</v>
      </c>
      <c r="D4" s="96"/>
      <c r="E4" s="96" t="s">
        <v>3</v>
      </c>
      <c r="F4" s="96"/>
      <c r="G4" s="78" t="s">
        <v>28</v>
      </c>
      <c r="H4" s="5"/>
      <c r="I4" s="93" t="s">
        <v>29</v>
      </c>
    </row>
    <row r="5" spans="1:9" ht="13.5" thickBot="1">
      <c r="A5" s="77"/>
      <c r="B5" s="87"/>
      <c r="C5" s="7" t="s">
        <v>4</v>
      </c>
      <c r="D5" s="6" t="s">
        <v>5</v>
      </c>
      <c r="E5" s="6" t="s">
        <v>4</v>
      </c>
      <c r="F5" s="6" t="s">
        <v>5</v>
      </c>
      <c r="G5" s="79"/>
      <c r="H5" s="5"/>
      <c r="I5" s="94"/>
    </row>
    <row r="6" spans="1:9" ht="12.75">
      <c r="A6" s="76">
        <v>2006</v>
      </c>
      <c r="B6" s="97" t="s">
        <v>7</v>
      </c>
      <c r="C6" s="12">
        <v>2</v>
      </c>
      <c r="D6" s="13">
        <v>8</v>
      </c>
      <c r="E6" s="13"/>
      <c r="F6" s="13">
        <v>3</v>
      </c>
      <c r="G6" s="14">
        <f>SUM(C6:F6)</f>
        <v>13</v>
      </c>
      <c r="H6" s="8" t="s">
        <v>19</v>
      </c>
      <c r="I6" s="2">
        <f>SUM(D6,F6)</f>
        <v>11</v>
      </c>
    </row>
    <row r="7" spans="1:9" ht="12.75">
      <c r="A7" s="82"/>
      <c r="B7" s="98"/>
      <c r="C7" s="15">
        <v>2</v>
      </c>
      <c r="D7" s="16">
        <v>17</v>
      </c>
      <c r="E7" s="16"/>
      <c r="F7" s="16">
        <v>10</v>
      </c>
      <c r="G7" s="17">
        <f aca="true" t="shared" si="0" ref="G7:G45">SUM(C7:F7)</f>
        <v>29</v>
      </c>
      <c r="H7" s="9" t="s">
        <v>20</v>
      </c>
      <c r="I7" s="2">
        <f aca="true" t="shared" si="1" ref="I7:I45">SUM(D7,F7)</f>
        <v>27</v>
      </c>
    </row>
    <row r="8" spans="1:9" ht="12.75">
      <c r="A8" s="82"/>
      <c r="B8" s="98" t="s">
        <v>8</v>
      </c>
      <c r="C8" s="18">
        <v>1</v>
      </c>
      <c r="D8" s="19"/>
      <c r="E8" s="19"/>
      <c r="F8" s="19">
        <v>1</v>
      </c>
      <c r="G8" s="20">
        <f t="shared" si="0"/>
        <v>2</v>
      </c>
      <c r="H8" s="10" t="s">
        <v>19</v>
      </c>
      <c r="I8" s="2">
        <f t="shared" si="1"/>
        <v>1</v>
      </c>
    </row>
    <row r="9" spans="1:9" ht="13.5" thickBot="1">
      <c r="A9" s="77"/>
      <c r="B9" s="99"/>
      <c r="C9" s="21">
        <v>2</v>
      </c>
      <c r="D9" s="22">
        <v>4</v>
      </c>
      <c r="E9" s="22"/>
      <c r="F9" s="22">
        <v>10</v>
      </c>
      <c r="G9" s="23">
        <f t="shared" si="0"/>
        <v>16</v>
      </c>
      <c r="H9" s="11" t="s">
        <v>20</v>
      </c>
      <c r="I9" s="2">
        <f t="shared" si="1"/>
        <v>14</v>
      </c>
    </row>
    <row r="10" spans="1:9" ht="12.75">
      <c r="A10" s="83">
        <v>2007</v>
      </c>
      <c r="B10" s="100" t="s">
        <v>9</v>
      </c>
      <c r="C10" s="12">
        <v>1</v>
      </c>
      <c r="D10" s="13">
        <v>1</v>
      </c>
      <c r="E10" s="13"/>
      <c r="F10" s="13">
        <v>1</v>
      </c>
      <c r="G10" s="14">
        <f t="shared" si="0"/>
        <v>3</v>
      </c>
      <c r="H10" s="8" t="s">
        <v>19</v>
      </c>
      <c r="I10" s="2">
        <f t="shared" si="1"/>
        <v>2</v>
      </c>
    </row>
    <row r="11" spans="1:9" ht="12.75">
      <c r="A11" s="82"/>
      <c r="B11" s="98"/>
      <c r="C11" s="15">
        <v>3</v>
      </c>
      <c r="D11" s="16">
        <v>8</v>
      </c>
      <c r="E11" s="16"/>
      <c r="F11" s="16">
        <v>8</v>
      </c>
      <c r="G11" s="17">
        <f t="shared" si="0"/>
        <v>19</v>
      </c>
      <c r="H11" s="9" t="s">
        <v>20</v>
      </c>
      <c r="I11" s="2">
        <f t="shared" si="1"/>
        <v>16</v>
      </c>
    </row>
    <row r="12" spans="1:9" ht="12.75">
      <c r="A12" s="82"/>
      <c r="B12" s="98" t="s">
        <v>10</v>
      </c>
      <c r="C12" s="18">
        <v>1</v>
      </c>
      <c r="D12" s="19">
        <v>2</v>
      </c>
      <c r="E12" s="19"/>
      <c r="F12" s="19">
        <v>2</v>
      </c>
      <c r="G12" s="20">
        <f t="shared" si="0"/>
        <v>5</v>
      </c>
      <c r="H12" s="10" t="s">
        <v>19</v>
      </c>
      <c r="I12" s="2">
        <f t="shared" si="1"/>
        <v>4</v>
      </c>
    </row>
    <row r="13" spans="1:9" ht="12.75">
      <c r="A13" s="82"/>
      <c r="B13" s="98"/>
      <c r="C13" s="15">
        <v>2</v>
      </c>
      <c r="D13" s="16">
        <v>11</v>
      </c>
      <c r="E13" s="16"/>
      <c r="F13" s="16">
        <v>12</v>
      </c>
      <c r="G13" s="17">
        <f t="shared" si="0"/>
        <v>25</v>
      </c>
      <c r="H13" s="9" t="s">
        <v>20</v>
      </c>
      <c r="I13" s="2">
        <f t="shared" si="1"/>
        <v>23</v>
      </c>
    </row>
    <row r="14" spans="1:9" ht="12.75">
      <c r="A14" s="82"/>
      <c r="B14" s="98" t="s">
        <v>11</v>
      </c>
      <c r="C14" s="18">
        <v>2</v>
      </c>
      <c r="D14" s="19">
        <v>4</v>
      </c>
      <c r="E14" s="19"/>
      <c r="F14" s="19"/>
      <c r="G14" s="20">
        <f t="shared" si="0"/>
        <v>6</v>
      </c>
      <c r="H14" s="10" t="s">
        <v>19</v>
      </c>
      <c r="I14" s="2">
        <f t="shared" si="1"/>
        <v>4</v>
      </c>
    </row>
    <row r="15" spans="1:9" ht="12.75">
      <c r="A15" s="82"/>
      <c r="B15" s="98"/>
      <c r="C15" s="15">
        <v>6</v>
      </c>
      <c r="D15" s="16">
        <v>28</v>
      </c>
      <c r="E15" s="16"/>
      <c r="F15" s="16">
        <v>2</v>
      </c>
      <c r="G15" s="17">
        <f t="shared" si="0"/>
        <v>36</v>
      </c>
      <c r="H15" s="9" t="s">
        <v>20</v>
      </c>
      <c r="I15" s="2">
        <f t="shared" si="1"/>
        <v>30</v>
      </c>
    </row>
    <row r="16" spans="1:9" ht="12.75">
      <c r="A16" s="82"/>
      <c r="B16" s="98" t="s">
        <v>12</v>
      </c>
      <c r="C16" s="18">
        <v>1</v>
      </c>
      <c r="D16" s="19">
        <v>3</v>
      </c>
      <c r="E16" s="19"/>
      <c r="F16" s="19">
        <v>1</v>
      </c>
      <c r="G16" s="20">
        <f t="shared" si="0"/>
        <v>5</v>
      </c>
      <c r="H16" s="10" t="s">
        <v>19</v>
      </c>
      <c r="I16" s="2">
        <f t="shared" si="1"/>
        <v>4</v>
      </c>
    </row>
    <row r="17" spans="1:9" ht="12.75">
      <c r="A17" s="82"/>
      <c r="B17" s="98"/>
      <c r="C17" s="15">
        <v>5</v>
      </c>
      <c r="D17" s="16">
        <v>19</v>
      </c>
      <c r="E17" s="16"/>
      <c r="F17" s="16">
        <v>3</v>
      </c>
      <c r="G17" s="17">
        <f t="shared" si="0"/>
        <v>27</v>
      </c>
      <c r="H17" s="9" t="s">
        <v>20</v>
      </c>
      <c r="I17" s="2">
        <f t="shared" si="1"/>
        <v>22</v>
      </c>
    </row>
    <row r="18" spans="1:9" ht="12.75">
      <c r="A18" s="82"/>
      <c r="B18" s="98" t="s">
        <v>13</v>
      </c>
      <c r="C18" s="18"/>
      <c r="D18" s="19">
        <v>3</v>
      </c>
      <c r="E18" s="19"/>
      <c r="F18" s="19"/>
      <c r="G18" s="20">
        <f t="shared" si="0"/>
        <v>3</v>
      </c>
      <c r="H18" s="10" t="s">
        <v>19</v>
      </c>
      <c r="I18" s="2">
        <f t="shared" si="1"/>
        <v>3</v>
      </c>
    </row>
    <row r="19" spans="1:9" ht="12.75">
      <c r="A19" s="82"/>
      <c r="B19" s="98"/>
      <c r="C19" s="15">
        <v>5</v>
      </c>
      <c r="D19" s="16">
        <v>18</v>
      </c>
      <c r="E19" s="16"/>
      <c r="F19" s="16">
        <v>3</v>
      </c>
      <c r="G19" s="17">
        <f t="shared" si="0"/>
        <v>26</v>
      </c>
      <c r="H19" s="9" t="s">
        <v>20</v>
      </c>
      <c r="I19" s="2">
        <f t="shared" si="1"/>
        <v>21</v>
      </c>
    </row>
    <row r="20" spans="1:9" ht="12.75">
      <c r="A20" s="82"/>
      <c r="B20" s="98" t="s">
        <v>14</v>
      </c>
      <c r="C20" s="18"/>
      <c r="D20" s="19">
        <v>3</v>
      </c>
      <c r="E20" s="19"/>
      <c r="F20" s="19"/>
      <c r="G20" s="20">
        <f t="shared" si="0"/>
        <v>3</v>
      </c>
      <c r="H20" s="10" t="s">
        <v>19</v>
      </c>
      <c r="I20" s="2">
        <f t="shared" si="1"/>
        <v>3</v>
      </c>
    </row>
    <row r="21" spans="1:9" ht="12.75">
      <c r="A21" s="82"/>
      <c r="B21" s="98"/>
      <c r="C21" s="15">
        <v>12</v>
      </c>
      <c r="D21" s="16">
        <v>20</v>
      </c>
      <c r="E21" s="16"/>
      <c r="F21" s="16"/>
      <c r="G21" s="17">
        <f t="shared" si="0"/>
        <v>32</v>
      </c>
      <c r="H21" s="9" t="s">
        <v>20</v>
      </c>
      <c r="I21" s="2">
        <f t="shared" si="1"/>
        <v>20</v>
      </c>
    </row>
    <row r="22" spans="1:9" ht="12.75">
      <c r="A22" s="82"/>
      <c r="B22" s="98" t="s">
        <v>15</v>
      </c>
      <c r="C22" s="18">
        <v>2</v>
      </c>
      <c r="D22" s="19">
        <v>1</v>
      </c>
      <c r="E22" s="19"/>
      <c r="F22" s="19">
        <v>2</v>
      </c>
      <c r="G22" s="20">
        <f t="shared" si="0"/>
        <v>5</v>
      </c>
      <c r="H22" s="10" t="s">
        <v>19</v>
      </c>
      <c r="I22" s="2">
        <f t="shared" si="1"/>
        <v>3</v>
      </c>
    </row>
    <row r="23" spans="1:9" ht="12.75">
      <c r="A23" s="82"/>
      <c r="B23" s="98"/>
      <c r="C23" s="15">
        <v>11</v>
      </c>
      <c r="D23" s="16">
        <v>17</v>
      </c>
      <c r="E23" s="16"/>
      <c r="F23" s="16">
        <v>7</v>
      </c>
      <c r="G23" s="17">
        <f t="shared" si="0"/>
        <v>35</v>
      </c>
      <c r="H23" s="9" t="s">
        <v>20</v>
      </c>
      <c r="I23" s="2">
        <f t="shared" si="1"/>
        <v>24</v>
      </c>
    </row>
    <row r="24" spans="1:9" ht="12.75">
      <c r="A24" s="82"/>
      <c r="B24" s="98" t="s">
        <v>16</v>
      </c>
      <c r="C24" s="18">
        <v>1</v>
      </c>
      <c r="D24" s="19">
        <v>5</v>
      </c>
      <c r="E24" s="19"/>
      <c r="F24" s="19">
        <v>2</v>
      </c>
      <c r="G24" s="20">
        <f t="shared" si="0"/>
        <v>8</v>
      </c>
      <c r="H24" s="10" t="s">
        <v>19</v>
      </c>
      <c r="I24" s="2">
        <f t="shared" si="1"/>
        <v>7</v>
      </c>
    </row>
    <row r="25" spans="1:9" ht="12.75">
      <c r="A25" s="82"/>
      <c r="B25" s="98"/>
      <c r="C25" s="15">
        <v>17</v>
      </c>
      <c r="D25" s="16">
        <v>23</v>
      </c>
      <c r="E25" s="16"/>
      <c r="F25" s="16">
        <v>12</v>
      </c>
      <c r="G25" s="17">
        <f t="shared" si="0"/>
        <v>52</v>
      </c>
      <c r="H25" s="9" t="s">
        <v>20</v>
      </c>
      <c r="I25" s="2">
        <f t="shared" si="1"/>
        <v>35</v>
      </c>
    </row>
    <row r="26" spans="1:9" ht="12.75">
      <c r="A26" s="82"/>
      <c r="B26" s="98" t="s">
        <v>17</v>
      </c>
      <c r="C26" s="18"/>
      <c r="D26" s="19">
        <v>2</v>
      </c>
      <c r="E26" s="19"/>
      <c r="F26" s="19">
        <v>1</v>
      </c>
      <c r="G26" s="20">
        <f aca="true" t="shared" si="2" ref="G26:G37">SUM(C26:F26)</f>
        <v>3</v>
      </c>
      <c r="H26" s="10" t="s">
        <v>19</v>
      </c>
      <c r="I26" s="2">
        <f>SUM(D26,F26)</f>
        <v>3</v>
      </c>
    </row>
    <row r="27" spans="1:9" ht="12.75">
      <c r="A27" s="82"/>
      <c r="B27" s="98"/>
      <c r="C27" s="15">
        <v>12</v>
      </c>
      <c r="D27" s="16">
        <v>17</v>
      </c>
      <c r="E27" s="16"/>
      <c r="F27" s="16">
        <v>8</v>
      </c>
      <c r="G27" s="17">
        <f t="shared" si="2"/>
        <v>37</v>
      </c>
      <c r="H27" s="9" t="s">
        <v>20</v>
      </c>
      <c r="I27" s="2">
        <f>SUM(D27,F27)</f>
        <v>25</v>
      </c>
    </row>
    <row r="28" spans="1:9" ht="12.75">
      <c r="A28" s="82"/>
      <c r="B28" s="98" t="s">
        <v>18</v>
      </c>
      <c r="C28" s="18">
        <v>1</v>
      </c>
      <c r="D28" s="19">
        <v>4</v>
      </c>
      <c r="E28" s="19"/>
      <c r="F28" s="19">
        <v>1</v>
      </c>
      <c r="G28" s="20">
        <f t="shared" si="2"/>
        <v>6</v>
      </c>
      <c r="H28" s="10" t="s">
        <v>19</v>
      </c>
      <c r="I28" s="2">
        <f t="shared" si="1"/>
        <v>5</v>
      </c>
    </row>
    <row r="29" spans="1:9" ht="12.75">
      <c r="A29" s="82"/>
      <c r="B29" s="98"/>
      <c r="C29" s="15">
        <v>9</v>
      </c>
      <c r="D29" s="16">
        <v>22</v>
      </c>
      <c r="E29" s="16"/>
      <c r="F29" s="16">
        <v>8</v>
      </c>
      <c r="G29" s="20">
        <f t="shared" si="2"/>
        <v>39</v>
      </c>
      <c r="H29" s="9" t="s">
        <v>20</v>
      </c>
      <c r="I29" s="2">
        <f t="shared" si="1"/>
        <v>30</v>
      </c>
    </row>
    <row r="30" spans="1:9" ht="12.75">
      <c r="A30" s="82"/>
      <c r="B30" s="98" t="s">
        <v>7</v>
      </c>
      <c r="C30" s="18">
        <v>1</v>
      </c>
      <c r="D30" s="19">
        <v>2</v>
      </c>
      <c r="E30" s="19"/>
      <c r="F30" s="19">
        <v>3</v>
      </c>
      <c r="G30" s="20">
        <f t="shared" si="2"/>
        <v>6</v>
      </c>
      <c r="H30" s="10" t="s">
        <v>19</v>
      </c>
      <c r="I30" s="2">
        <f t="shared" si="1"/>
        <v>5</v>
      </c>
    </row>
    <row r="31" spans="1:9" ht="12.75">
      <c r="A31" s="82"/>
      <c r="B31" s="98"/>
      <c r="C31" s="15">
        <v>13</v>
      </c>
      <c r="D31" s="16">
        <v>13</v>
      </c>
      <c r="E31" s="16"/>
      <c r="F31" s="16">
        <v>12</v>
      </c>
      <c r="G31" s="17">
        <f t="shared" si="2"/>
        <v>38</v>
      </c>
      <c r="H31" s="9" t="s">
        <v>20</v>
      </c>
      <c r="I31" s="2">
        <f t="shared" si="1"/>
        <v>25</v>
      </c>
    </row>
    <row r="32" spans="1:9" ht="12.75">
      <c r="A32" s="82"/>
      <c r="B32" s="98" t="s">
        <v>8</v>
      </c>
      <c r="C32" s="18"/>
      <c r="D32" s="19"/>
      <c r="E32" s="19"/>
      <c r="F32" s="19">
        <v>1</v>
      </c>
      <c r="G32" s="20">
        <f t="shared" si="2"/>
        <v>1</v>
      </c>
      <c r="H32" s="10" t="s">
        <v>19</v>
      </c>
      <c r="I32" s="2">
        <f t="shared" si="1"/>
        <v>1</v>
      </c>
    </row>
    <row r="33" spans="1:9" ht="13.5" thickBot="1">
      <c r="A33" s="84"/>
      <c r="B33" s="101"/>
      <c r="C33" s="21">
        <v>12</v>
      </c>
      <c r="D33" s="22">
        <v>21</v>
      </c>
      <c r="E33" s="22"/>
      <c r="F33" s="22">
        <v>8</v>
      </c>
      <c r="G33" s="23">
        <f t="shared" si="2"/>
        <v>41</v>
      </c>
      <c r="H33" s="11" t="s">
        <v>20</v>
      </c>
      <c r="I33" s="2">
        <f t="shared" si="1"/>
        <v>29</v>
      </c>
    </row>
    <row r="34" spans="1:9" ht="12.75">
      <c r="A34" s="76">
        <v>2008</v>
      </c>
      <c r="B34" s="97" t="s">
        <v>9</v>
      </c>
      <c r="C34" s="12">
        <v>1</v>
      </c>
      <c r="D34" s="13">
        <v>2</v>
      </c>
      <c r="E34" s="13"/>
      <c r="F34" s="13">
        <v>2</v>
      </c>
      <c r="G34" s="14">
        <f t="shared" si="2"/>
        <v>5</v>
      </c>
      <c r="H34" s="8" t="s">
        <v>19</v>
      </c>
      <c r="I34" s="2">
        <f t="shared" si="1"/>
        <v>4</v>
      </c>
    </row>
    <row r="35" spans="1:9" ht="12.75">
      <c r="A35" s="82"/>
      <c r="B35" s="98"/>
      <c r="C35" s="15">
        <v>13</v>
      </c>
      <c r="D35" s="16">
        <v>18</v>
      </c>
      <c r="E35" s="16"/>
      <c r="F35" s="16">
        <v>16</v>
      </c>
      <c r="G35" s="17">
        <f t="shared" si="2"/>
        <v>47</v>
      </c>
      <c r="H35" s="9" t="s">
        <v>20</v>
      </c>
      <c r="I35" s="2">
        <f t="shared" si="1"/>
        <v>34</v>
      </c>
    </row>
    <row r="36" spans="1:9" ht="12.75">
      <c r="A36" s="82"/>
      <c r="B36" s="98" t="s">
        <v>10</v>
      </c>
      <c r="C36" s="18"/>
      <c r="D36" s="19">
        <v>3</v>
      </c>
      <c r="E36" s="19"/>
      <c r="F36" s="19">
        <v>1</v>
      </c>
      <c r="G36" s="20">
        <f t="shared" si="2"/>
        <v>4</v>
      </c>
      <c r="H36" s="10" t="s">
        <v>19</v>
      </c>
      <c r="I36" s="2">
        <f t="shared" si="1"/>
        <v>4</v>
      </c>
    </row>
    <row r="37" spans="1:9" ht="12.75">
      <c r="A37" s="82"/>
      <c r="B37" s="98"/>
      <c r="C37" s="15">
        <v>11</v>
      </c>
      <c r="D37" s="16">
        <v>22</v>
      </c>
      <c r="E37" s="16"/>
      <c r="F37" s="16">
        <v>20</v>
      </c>
      <c r="G37" s="17">
        <f t="shared" si="2"/>
        <v>53</v>
      </c>
      <c r="H37" s="9" t="s">
        <v>20</v>
      </c>
      <c r="I37" s="2">
        <f t="shared" si="1"/>
        <v>42</v>
      </c>
    </row>
    <row r="38" spans="1:9" ht="12.75">
      <c r="A38" s="82"/>
      <c r="B38" s="98" t="s">
        <v>11</v>
      </c>
      <c r="C38" s="18">
        <v>1</v>
      </c>
      <c r="D38" s="19">
        <v>1</v>
      </c>
      <c r="E38" s="19"/>
      <c r="F38" s="19"/>
      <c r="G38" s="20">
        <f t="shared" si="0"/>
        <v>2</v>
      </c>
      <c r="H38" s="10" t="s">
        <v>19</v>
      </c>
      <c r="I38" s="2">
        <f t="shared" si="1"/>
        <v>1</v>
      </c>
    </row>
    <row r="39" spans="1:9" ht="12.75">
      <c r="A39" s="82"/>
      <c r="B39" s="98"/>
      <c r="C39" s="15">
        <v>16</v>
      </c>
      <c r="D39" s="16">
        <v>19</v>
      </c>
      <c r="E39" s="16"/>
      <c r="F39" s="16">
        <v>12</v>
      </c>
      <c r="G39" s="17">
        <f t="shared" si="0"/>
        <v>47</v>
      </c>
      <c r="H39" s="9" t="s">
        <v>20</v>
      </c>
      <c r="I39" s="2">
        <f t="shared" si="1"/>
        <v>31</v>
      </c>
    </row>
    <row r="40" spans="1:9" ht="12.75">
      <c r="A40" s="82"/>
      <c r="B40" s="98" t="s">
        <v>12</v>
      </c>
      <c r="C40" s="18"/>
      <c r="D40" s="19"/>
      <c r="E40" s="19"/>
      <c r="F40" s="19">
        <v>2</v>
      </c>
      <c r="G40" s="20">
        <f t="shared" si="0"/>
        <v>2</v>
      </c>
      <c r="H40" s="10" t="s">
        <v>19</v>
      </c>
      <c r="I40" s="2">
        <f t="shared" si="1"/>
        <v>2</v>
      </c>
    </row>
    <row r="41" spans="1:9" ht="12.75">
      <c r="A41" s="82"/>
      <c r="B41" s="98"/>
      <c r="C41" s="15">
        <v>14</v>
      </c>
      <c r="D41" s="16">
        <v>15</v>
      </c>
      <c r="E41" s="16"/>
      <c r="F41" s="16">
        <v>14</v>
      </c>
      <c r="G41" s="17">
        <f t="shared" si="0"/>
        <v>43</v>
      </c>
      <c r="H41" s="9" t="s">
        <v>20</v>
      </c>
      <c r="I41" s="2">
        <f t="shared" si="1"/>
        <v>29</v>
      </c>
    </row>
    <row r="42" spans="1:9" ht="12.75">
      <c r="A42" s="82"/>
      <c r="B42" s="98" t="s">
        <v>13</v>
      </c>
      <c r="C42" s="18">
        <v>1</v>
      </c>
      <c r="D42" s="19">
        <v>1</v>
      </c>
      <c r="E42" s="19">
        <v>1</v>
      </c>
      <c r="F42" s="19">
        <v>1</v>
      </c>
      <c r="G42" s="20">
        <f t="shared" si="0"/>
        <v>4</v>
      </c>
      <c r="H42" s="10" t="s">
        <v>19</v>
      </c>
      <c r="I42" s="2">
        <f t="shared" si="1"/>
        <v>2</v>
      </c>
    </row>
    <row r="43" spans="1:9" ht="12.75">
      <c r="A43" s="82"/>
      <c r="B43" s="98"/>
      <c r="C43" s="15">
        <v>21</v>
      </c>
      <c r="D43" s="16">
        <v>15</v>
      </c>
      <c r="E43" s="16">
        <v>3</v>
      </c>
      <c r="F43" s="16">
        <v>10</v>
      </c>
      <c r="G43" s="17">
        <f t="shared" si="0"/>
        <v>49</v>
      </c>
      <c r="H43" s="9" t="s">
        <v>20</v>
      </c>
      <c r="I43" s="2">
        <f t="shared" si="1"/>
        <v>25</v>
      </c>
    </row>
    <row r="44" spans="1:9" ht="12.75">
      <c r="A44" s="82"/>
      <c r="B44" s="98" t="s">
        <v>14</v>
      </c>
      <c r="C44" s="18">
        <v>2</v>
      </c>
      <c r="D44" s="19">
        <v>1</v>
      </c>
      <c r="E44" s="19">
        <v>0</v>
      </c>
      <c r="F44" s="19">
        <v>0</v>
      </c>
      <c r="G44" s="20">
        <f t="shared" si="0"/>
        <v>3</v>
      </c>
      <c r="H44" s="10" t="s">
        <v>19</v>
      </c>
      <c r="I44" s="2">
        <f t="shared" si="1"/>
        <v>1</v>
      </c>
    </row>
    <row r="45" spans="1:9" ht="13.5" thickBot="1">
      <c r="A45" s="77"/>
      <c r="B45" s="99"/>
      <c r="C45" s="21">
        <v>19</v>
      </c>
      <c r="D45" s="22">
        <v>19</v>
      </c>
      <c r="E45" s="22">
        <v>0</v>
      </c>
      <c r="F45" s="22">
        <v>11</v>
      </c>
      <c r="G45" s="24">
        <f t="shared" si="0"/>
        <v>49</v>
      </c>
      <c r="H45" s="11" t="s">
        <v>20</v>
      </c>
      <c r="I45" s="2">
        <f t="shared" si="1"/>
        <v>30</v>
      </c>
    </row>
    <row r="46" spans="1:9" ht="12.75">
      <c r="A46" s="76" t="s">
        <v>6</v>
      </c>
      <c r="B46" s="78" t="s">
        <v>0</v>
      </c>
      <c r="C46" s="95" t="s">
        <v>2</v>
      </c>
      <c r="D46" s="96"/>
      <c r="E46" s="96" t="s">
        <v>3</v>
      </c>
      <c r="F46" s="96"/>
      <c r="G46" s="78" t="s">
        <v>28</v>
      </c>
      <c r="H46" s="5"/>
      <c r="I46" s="93" t="s">
        <v>29</v>
      </c>
    </row>
    <row r="47" spans="1:9" ht="13.5" thickBot="1">
      <c r="A47" s="77"/>
      <c r="B47" s="87"/>
      <c r="C47" s="7" t="s">
        <v>4</v>
      </c>
      <c r="D47" s="6" t="s">
        <v>5</v>
      </c>
      <c r="E47" s="6" t="s">
        <v>4</v>
      </c>
      <c r="F47" s="6" t="s">
        <v>5</v>
      </c>
      <c r="G47" s="79"/>
      <c r="H47" s="5"/>
      <c r="I47" s="94"/>
    </row>
    <row r="48" spans="1:9" ht="12.75">
      <c r="A48" s="89" t="s">
        <v>30</v>
      </c>
      <c r="B48" s="90"/>
      <c r="C48" s="32">
        <f aca="true" t="shared" si="3" ref="C48:F49">SUM(C6,C8,C10,C12,C14,C16,C18,C20,C22,C24,C26,C28,C30,C32,C34,C36,C38,C40,C42,C44)</f>
        <v>18</v>
      </c>
      <c r="D48" s="27">
        <f t="shared" si="3"/>
        <v>46</v>
      </c>
      <c r="E48" s="27">
        <f t="shared" si="3"/>
        <v>1</v>
      </c>
      <c r="F48" s="27">
        <f t="shared" si="3"/>
        <v>24</v>
      </c>
      <c r="G48" s="27">
        <f>SUM(C48:F48)</f>
        <v>89</v>
      </c>
      <c r="H48" s="44" t="s">
        <v>19</v>
      </c>
      <c r="I48" s="33">
        <f>SUM(D48,F48)</f>
        <v>70</v>
      </c>
    </row>
    <row r="49" spans="1:9" ht="13.5" thickBot="1">
      <c r="A49" s="91"/>
      <c r="B49" s="92"/>
      <c r="C49" s="25">
        <f t="shared" si="3"/>
        <v>205</v>
      </c>
      <c r="D49" s="16">
        <f t="shared" si="3"/>
        <v>346</v>
      </c>
      <c r="E49" s="16">
        <f t="shared" si="3"/>
        <v>3</v>
      </c>
      <c r="F49" s="16">
        <f t="shared" si="3"/>
        <v>186</v>
      </c>
      <c r="G49" s="16">
        <f>SUM(C49:F49)</f>
        <v>740</v>
      </c>
      <c r="H49" s="11" t="s">
        <v>20</v>
      </c>
      <c r="I49" s="2">
        <f>SUM(D49,F49)</f>
        <v>532</v>
      </c>
    </row>
  </sheetData>
  <mergeCells count="36">
    <mergeCell ref="A4:A5"/>
    <mergeCell ref="G4:G5"/>
    <mergeCell ref="B42:B43"/>
    <mergeCell ref="B44:B45"/>
    <mergeCell ref="A6:A9"/>
    <mergeCell ref="A10:A33"/>
    <mergeCell ref="A34:A45"/>
    <mergeCell ref="B34:B35"/>
    <mergeCell ref="B36:B37"/>
    <mergeCell ref="B38:B39"/>
    <mergeCell ref="B20:B21"/>
    <mergeCell ref="B22:B23"/>
    <mergeCell ref="B24:B25"/>
    <mergeCell ref="B40:B41"/>
    <mergeCell ref="B26:B27"/>
    <mergeCell ref="B28:B29"/>
    <mergeCell ref="B30:B31"/>
    <mergeCell ref="B32:B33"/>
    <mergeCell ref="B12:B13"/>
    <mergeCell ref="B14:B15"/>
    <mergeCell ref="B16:B17"/>
    <mergeCell ref="B18:B19"/>
    <mergeCell ref="B6:B7"/>
    <mergeCell ref="B8:B9"/>
    <mergeCell ref="B4:B5"/>
    <mergeCell ref="B10:B11"/>
    <mergeCell ref="G46:G47"/>
    <mergeCell ref="I46:I47"/>
    <mergeCell ref="A48:B49"/>
    <mergeCell ref="I4:I5"/>
    <mergeCell ref="A46:A47"/>
    <mergeCell ref="B46:B47"/>
    <mergeCell ref="C46:D46"/>
    <mergeCell ref="E46:F46"/>
    <mergeCell ref="C4:D4"/>
    <mergeCell ref="E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4">
      <selection activeCell="Q45" sqref="Q45"/>
    </sheetView>
  </sheetViews>
  <sheetFormatPr defaultColWidth="9.140625" defaultRowHeight="12.75"/>
  <cols>
    <col min="1" max="1" width="6.140625" style="3" customWidth="1"/>
    <col min="2" max="2" width="9.140625" style="4" customWidth="1"/>
  </cols>
  <sheetData>
    <row r="1" ht="12.75">
      <c r="A1" s="1" t="s">
        <v>21</v>
      </c>
    </row>
    <row r="3" ht="13.5" thickBot="1">
      <c r="E3" s="1"/>
    </row>
    <row r="4" spans="1:9" ht="12.75">
      <c r="A4" s="76" t="s">
        <v>6</v>
      </c>
      <c r="B4" s="78" t="s">
        <v>0</v>
      </c>
      <c r="C4" s="95" t="s">
        <v>2</v>
      </c>
      <c r="D4" s="96"/>
      <c r="E4" s="96" t="s">
        <v>3</v>
      </c>
      <c r="F4" s="96"/>
      <c r="G4" s="78" t="s">
        <v>28</v>
      </c>
      <c r="H4" s="5"/>
      <c r="I4" s="93" t="s">
        <v>29</v>
      </c>
    </row>
    <row r="5" spans="1:9" ht="13.5" thickBot="1">
      <c r="A5" s="77"/>
      <c r="B5" s="87"/>
      <c r="C5" s="7" t="s">
        <v>4</v>
      </c>
      <c r="D5" s="6" t="s">
        <v>5</v>
      </c>
      <c r="E5" s="6" t="s">
        <v>4</v>
      </c>
      <c r="F5" s="6" t="s">
        <v>5</v>
      </c>
      <c r="G5" s="79"/>
      <c r="H5" s="5"/>
      <c r="I5" s="94"/>
    </row>
    <row r="6" spans="1:9" ht="12.75">
      <c r="A6" s="76">
        <v>2006</v>
      </c>
      <c r="B6" s="97" t="s">
        <v>7</v>
      </c>
      <c r="C6" s="12">
        <v>7</v>
      </c>
      <c r="D6" s="13">
        <v>2</v>
      </c>
      <c r="E6" s="13"/>
      <c r="F6" s="13"/>
      <c r="G6" s="14">
        <f>SUM(C6:F6)</f>
        <v>9</v>
      </c>
      <c r="H6" s="8" t="s">
        <v>19</v>
      </c>
      <c r="I6" s="2">
        <f>SUM(D6,F6)</f>
        <v>2</v>
      </c>
    </row>
    <row r="7" spans="1:9" ht="12.75">
      <c r="A7" s="82"/>
      <c r="B7" s="98"/>
      <c r="C7" s="15">
        <v>18</v>
      </c>
      <c r="D7" s="16">
        <v>4</v>
      </c>
      <c r="E7" s="16"/>
      <c r="F7" s="16"/>
      <c r="G7" s="17">
        <f aca="true" t="shared" si="0" ref="G7:G45">SUM(C7:F7)</f>
        <v>22</v>
      </c>
      <c r="H7" s="9" t="s">
        <v>20</v>
      </c>
      <c r="I7" s="2">
        <f aca="true" t="shared" si="1" ref="I7:I45">SUM(D7,F7)</f>
        <v>4</v>
      </c>
    </row>
    <row r="8" spans="1:9" ht="12.75">
      <c r="A8" s="82"/>
      <c r="B8" s="98" t="s">
        <v>8</v>
      </c>
      <c r="C8" s="18">
        <v>2</v>
      </c>
      <c r="D8" s="19">
        <v>1</v>
      </c>
      <c r="E8" s="19"/>
      <c r="F8" s="19">
        <v>1</v>
      </c>
      <c r="G8" s="20">
        <f t="shared" si="0"/>
        <v>4</v>
      </c>
      <c r="H8" s="10" t="s">
        <v>19</v>
      </c>
      <c r="I8" s="2">
        <f t="shared" si="1"/>
        <v>2</v>
      </c>
    </row>
    <row r="9" spans="1:9" ht="13.5" thickBot="1">
      <c r="A9" s="77"/>
      <c r="B9" s="99"/>
      <c r="C9" s="21">
        <v>6</v>
      </c>
      <c r="D9" s="22">
        <v>2</v>
      </c>
      <c r="E9" s="22"/>
      <c r="F9" s="22">
        <v>1</v>
      </c>
      <c r="G9" s="23">
        <f t="shared" si="0"/>
        <v>9</v>
      </c>
      <c r="H9" s="11" t="s">
        <v>20</v>
      </c>
      <c r="I9" s="2">
        <f t="shared" si="1"/>
        <v>3</v>
      </c>
    </row>
    <row r="10" spans="1:9" ht="12.75">
      <c r="A10" s="83">
        <v>2007</v>
      </c>
      <c r="B10" s="100" t="s">
        <v>9</v>
      </c>
      <c r="C10" s="12">
        <v>1</v>
      </c>
      <c r="D10" s="13">
        <v>2</v>
      </c>
      <c r="E10" s="13"/>
      <c r="F10" s="13">
        <v>1</v>
      </c>
      <c r="G10" s="14">
        <f t="shared" si="0"/>
        <v>4</v>
      </c>
      <c r="H10" s="8" t="s">
        <v>19</v>
      </c>
      <c r="I10" s="2">
        <f t="shared" si="1"/>
        <v>3</v>
      </c>
    </row>
    <row r="11" spans="1:9" ht="12.75">
      <c r="A11" s="82"/>
      <c r="B11" s="98"/>
      <c r="C11" s="15">
        <v>6</v>
      </c>
      <c r="D11" s="16">
        <v>5</v>
      </c>
      <c r="E11" s="16"/>
      <c r="F11" s="16">
        <v>4</v>
      </c>
      <c r="G11" s="17">
        <f t="shared" si="0"/>
        <v>15</v>
      </c>
      <c r="H11" s="9" t="s">
        <v>20</v>
      </c>
      <c r="I11" s="2">
        <f t="shared" si="1"/>
        <v>9</v>
      </c>
    </row>
    <row r="12" spans="1:9" ht="12.75">
      <c r="A12" s="82"/>
      <c r="B12" s="98" t="s">
        <v>10</v>
      </c>
      <c r="C12" s="18">
        <v>1</v>
      </c>
      <c r="D12" s="19">
        <v>1</v>
      </c>
      <c r="E12" s="19"/>
      <c r="F12" s="19">
        <v>1</v>
      </c>
      <c r="G12" s="20">
        <f t="shared" si="0"/>
        <v>3</v>
      </c>
      <c r="H12" s="10" t="s">
        <v>19</v>
      </c>
      <c r="I12" s="2">
        <f t="shared" si="1"/>
        <v>2</v>
      </c>
    </row>
    <row r="13" spans="1:9" ht="12.75">
      <c r="A13" s="82"/>
      <c r="B13" s="98"/>
      <c r="C13" s="15">
        <v>4</v>
      </c>
      <c r="D13" s="16">
        <v>3</v>
      </c>
      <c r="E13" s="16"/>
      <c r="F13" s="16">
        <v>4</v>
      </c>
      <c r="G13" s="17">
        <f t="shared" si="0"/>
        <v>11</v>
      </c>
      <c r="H13" s="9" t="s">
        <v>20</v>
      </c>
      <c r="I13" s="2">
        <f t="shared" si="1"/>
        <v>7</v>
      </c>
    </row>
    <row r="14" spans="1:9" ht="12.75">
      <c r="A14" s="82"/>
      <c r="B14" s="98" t="s">
        <v>11</v>
      </c>
      <c r="C14" s="18">
        <v>3</v>
      </c>
      <c r="D14" s="19">
        <v>3</v>
      </c>
      <c r="E14" s="19">
        <v>1</v>
      </c>
      <c r="F14" s="19"/>
      <c r="G14" s="20">
        <f t="shared" si="0"/>
        <v>7</v>
      </c>
      <c r="H14" s="10" t="s">
        <v>19</v>
      </c>
      <c r="I14" s="2">
        <f t="shared" si="1"/>
        <v>3</v>
      </c>
    </row>
    <row r="15" spans="1:9" ht="12.75">
      <c r="A15" s="82"/>
      <c r="B15" s="98"/>
      <c r="C15" s="15">
        <v>15</v>
      </c>
      <c r="D15" s="16">
        <v>5</v>
      </c>
      <c r="E15" s="16">
        <v>1</v>
      </c>
      <c r="F15" s="16">
        <v>1</v>
      </c>
      <c r="G15" s="17">
        <f t="shared" si="0"/>
        <v>22</v>
      </c>
      <c r="H15" s="9" t="s">
        <v>20</v>
      </c>
      <c r="I15" s="2">
        <f t="shared" si="1"/>
        <v>6</v>
      </c>
    </row>
    <row r="16" spans="1:9" ht="12.75">
      <c r="A16" s="82"/>
      <c r="B16" s="98" t="s">
        <v>12</v>
      </c>
      <c r="C16" s="18">
        <v>2</v>
      </c>
      <c r="D16" s="19">
        <v>2</v>
      </c>
      <c r="E16" s="19"/>
      <c r="F16" s="19">
        <v>1</v>
      </c>
      <c r="G16" s="20">
        <f t="shared" si="0"/>
        <v>5</v>
      </c>
      <c r="H16" s="10" t="s">
        <v>19</v>
      </c>
      <c r="I16" s="2">
        <f t="shared" si="1"/>
        <v>3</v>
      </c>
    </row>
    <row r="17" spans="1:9" ht="12.75">
      <c r="A17" s="82"/>
      <c r="B17" s="98"/>
      <c r="C17" s="15">
        <v>4</v>
      </c>
      <c r="D17" s="16">
        <v>13</v>
      </c>
      <c r="E17" s="16">
        <v>1</v>
      </c>
      <c r="F17" s="16">
        <v>1</v>
      </c>
      <c r="G17" s="17">
        <f t="shared" si="0"/>
        <v>19</v>
      </c>
      <c r="H17" s="9" t="s">
        <v>20</v>
      </c>
      <c r="I17" s="2">
        <f t="shared" si="1"/>
        <v>14</v>
      </c>
    </row>
    <row r="18" spans="1:9" ht="12.75">
      <c r="A18" s="82"/>
      <c r="B18" s="98" t="s">
        <v>13</v>
      </c>
      <c r="C18" s="18"/>
      <c r="D18" s="19">
        <v>1</v>
      </c>
      <c r="E18" s="19"/>
      <c r="F18" s="19"/>
      <c r="G18" s="20">
        <f t="shared" si="0"/>
        <v>1</v>
      </c>
      <c r="H18" s="10" t="s">
        <v>19</v>
      </c>
      <c r="I18" s="2">
        <f t="shared" si="1"/>
        <v>1</v>
      </c>
    </row>
    <row r="19" spans="1:9" ht="12.75">
      <c r="A19" s="82"/>
      <c r="B19" s="98"/>
      <c r="C19" s="15">
        <v>3</v>
      </c>
      <c r="D19" s="16">
        <v>11</v>
      </c>
      <c r="E19" s="16"/>
      <c r="F19" s="16">
        <v>3</v>
      </c>
      <c r="G19" s="17">
        <f t="shared" si="0"/>
        <v>17</v>
      </c>
      <c r="H19" s="9" t="s">
        <v>20</v>
      </c>
      <c r="I19" s="2">
        <f t="shared" si="1"/>
        <v>14</v>
      </c>
    </row>
    <row r="20" spans="1:9" ht="12.75">
      <c r="A20" s="82"/>
      <c r="B20" s="98" t="s">
        <v>14</v>
      </c>
      <c r="C20" s="18"/>
      <c r="D20" s="19">
        <v>1</v>
      </c>
      <c r="E20" s="19"/>
      <c r="F20" s="19">
        <v>1</v>
      </c>
      <c r="G20" s="20">
        <f t="shared" si="0"/>
        <v>2</v>
      </c>
      <c r="H20" s="10" t="s">
        <v>19</v>
      </c>
      <c r="I20" s="2">
        <f t="shared" si="1"/>
        <v>2</v>
      </c>
    </row>
    <row r="21" spans="1:9" ht="12.75">
      <c r="A21" s="82"/>
      <c r="B21" s="98"/>
      <c r="C21" s="15">
        <v>2</v>
      </c>
      <c r="D21" s="16">
        <v>6</v>
      </c>
      <c r="E21" s="16">
        <v>1</v>
      </c>
      <c r="F21" s="16">
        <v>4</v>
      </c>
      <c r="G21" s="17">
        <f t="shared" si="0"/>
        <v>13</v>
      </c>
      <c r="H21" s="9" t="s">
        <v>20</v>
      </c>
      <c r="I21" s="2">
        <f t="shared" si="1"/>
        <v>10</v>
      </c>
    </row>
    <row r="22" spans="1:9" ht="12.75">
      <c r="A22" s="82"/>
      <c r="B22" s="98" t="s">
        <v>15</v>
      </c>
      <c r="C22" s="18">
        <v>1</v>
      </c>
      <c r="D22" s="19">
        <v>4</v>
      </c>
      <c r="E22" s="19"/>
      <c r="F22" s="19"/>
      <c r="G22" s="20">
        <f t="shared" si="0"/>
        <v>5</v>
      </c>
      <c r="H22" s="10" t="s">
        <v>19</v>
      </c>
      <c r="I22" s="2">
        <f t="shared" si="1"/>
        <v>4</v>
      </c>
    </row>
    <row r="23" spans="1:9" ht="12.75">
      <c r="A23" s="82"/>
      <c r="B23" s="98"/>
      <c r="C23" s="15">
        <v>1</v>
      </c>
      <c r="D23" s="16">
        <v>11</v>
      </c>
      <c r="E23" s="16">
        <v>1</v>
      </c>
      <c r="F23" s="16"/>
      <c r="G23" s="17">
        <f t="shared" si="0"/>
        <v>13</v>
      </c>
      <c r="H23" s="9" t="s">
        <v>20</v>
      </c>
      <c r="I23" s="2">
        <f t="shared" si="1"/>
        <v>11</v>
      </c>
    </row>
    <row r="24" spans="1:9" ht="12.75">
      <c r="A24" s="82"/>
      <c r="B24" s="98" t="s">
        <v>16</v>
      </c>
      <c r="C24" s="18"/>
      <c r="D24" s="19">
        <v>2</v>
      </c>
      <c r="E24" s="19"/>
      <c r="F24" s="19"/>
      <c r="G24" s="20">
        <f t="shared" si="0"/>
        <v>2</v>
      </c>
      <c r="H24" s="10" t="s">
        <v>19</v>
      </c>
      <c r="I24" s="2">
        <f t="shared" si="1"/>
        <v>2</v>
      </c>
    </row>
    <row r="25" spans="1:9" ht="12.75">
      <c r="A25" s="82"/>
      <c r="B25" s="98"/>
      <c r="C25" s="15">
        <v>2</v>
      </c>
      <c r="D25" s="16">
        <v>9</v>
      </c>
      <c r="E25" s="16"/>
      <c r="F25" s="16">
        <v>1</v>
      </c>
      <c r="G25" s="17">
        <f t="shared" si="0"/>
        <v>12</v>
      </c>
      <c r="H25" s="9" t="s">
        <v>20</v>
      </c>
      <c r="I25" s="2">
        <f t="shared" si="1"/>
        <v>10</v>
      </c>
    </row>
    <row r="26" spans="1:9" ht="12.75">
      <c r="A26" s="82"/>
      <c r="B26" s="98" t="s">
        <v>17</v>
      </c>
      <c r="C26" s="18">
        <v>2</v>
      </c>
      <c r="D26" s="19"/>
      <c r="E26" s="19"/>
      <c r="F26" s="19"/>
      <c r="G26" s="20">
        <f aca="true" t="shared" si="2" ref="G26:G37">SUM(C26:F26)</f>
        <v>2</v>
      </c>
      <c r="H26" s="10" t="s">
        <v>19</v>
      </c>
      <c r="I26" s="2">
        <f t="shared" si="1"/>
        <v>0</v>
      </c>
    </row>
    <row r="27" spans="1:9" ht="12.75">
      <c r="A27" s="82"/>
      <c r="B27" s="98"/>
      <c r="C27" s="15">
        <v>5</v>
      </c>
      <c r="D27" s="16">
        <v>4</v>
      </c>
      <c r="E27" s="16"/>
      <c r="F27" s="16">
        <v>1</v>
      </c>
      <c r="G27" s="17">
        <f t="shared" si="2"/>
        <v>10</v>
      </c>
      <c r="H27" s="9" t="s">
        <v>20</v>
      </c>
      <c r="I27" s="2">
        <f t="shared" si="1"/>
        <v>5</v>
      </c>
    </row>
    <row r="28" spans="1:9" ht="12.75">
      <c r="A28" s="82"/>
      <c r="B28" s="98" t="s">
        <v>18</v>
      </c>
      <c r="C28" s="18">
        <v>2</v>
      </c>
      <c r="D28" s="19">
        <v>3</v>
      </c>
      <c r="E28" s="19"/>
      <c r="F28" s="19">
        <v>1</v>
      </c>
      <c r="G28" s="20">
        <f t="shared" si="2"/>
        <v>6</v>
      </c>
      <c r="H28" s="10" t="s">
        <v>19</v>
      </c>
      <c r="I28" s="2">
        <f t="shared" si="1"/>
        <v>4</v>
      </c>
    </row>
    <row r="29" spans="1:9" ht="12.75">
      <c r="A29" s="82"/>
      <c r="B29" s="98"/>
      <c r="C29" s="15">
        <v>2</v>
      </c>
      <c r="D29" s="16">
        <v>15</v>
      </c>
      <c r="E29" s="16"/>
      <c r="F29" s="16">
        <v>4</v>
      </c>
      <c r="G29" s="17">
        <f t="shared" si="2"/>
        <v>21</v>
      </c>
      <c r="H29" s="9" t="s">
        <v>20</v>
      </c>
      <c r="I29" s="2">
        <f t="shared" si="1"/>
        <v>19</v>
      </c>
    </row>
    <row r="30" spans="1:9" ht="12.75">
      <c r="A30" s="82"/>
      <c r="B30" s="98" t="s">
        <v>7</v>
      </c>
      <c r="C30" s="18">
        <v>1</v>
      </c>
      <c r="D30" s="19">
        <v>1</v>
      </c>
      <c r="E30" s="19">
        <v>1</v>
      </c>
      <c r="F30" s="19">
        <v>1</v>
      </c>
      <c r="G30" s="20">
        <f t="shared" si="2"/>
        <v>4</v>
      </c>
      <c r="H30" s="10" t="s">
        <v>19</v>
      </c>
      <c r="I30" s="2">
        <f aca="true" t="shared" si="3" ref="I30:I37">SUM(D30,F30)</f>
        <v>2</v>
      </c>
    </row>
    <row r="31" spans="1:9" ht="12.75">
      <c r="A31" s="82"/>
      <c r="B31" s="98"/>
      <c r="C31" s="15">
        <v>3</v>
      </c>
      <c r="D31" s="16">
        <v>6</v>
      </c>
      <c r="E31" s="16">
        <v>1</v>
      </c>
      <c r="F31" s="16">
        <v>9</v>
      </c>
      <c r="G31" s="17">
        <f t="shared" si="2"/>
        <v>19</v>
      </c>
      <c r="H31" s="9" t="s">
        <v>20</v>
      </c>
      <c r="I31" s="2">
        <f t="shared" si="3"/>
        <v>15</v>
      </c>
    </row>
    <row r="32" spans="1:9" ht="12.75">
      <c r="A32" s="82"/>
      <c r="B32" s="98" t="s">
        <v>8</v>
      </c>
      <c r="C32" s="18"/>
      <c r="D32" s="19"/>
      <c r="E32" s="19"/>
      <c r="F32" s="19"/>
      <c r="G32" s="20">
        <f t="shared" si="2"/>
        <v>0</v>
      </c>
      <c r="H32" s="10" t="s">
        <v>19</v>
      </c>
      <c r="I32" s="2">
        <f t="shared" si="3"/>
        <v>0</v>
      </c>
    </row>
    <row r="33" spans="1:9" ht="13.5" thickBot="1">
      <c r="A33" s="84"/>
      <c r="B33" s="101"/>
      <c r="C33" s="21">
        <v>2</v>
      </c>
      <c r="D33" s="22">
        <v>3</v>
      </c>
      <c r="E33" s="22"/>
      <c r="F33" s="22">
        <v>1</v>
      </c>
      <c r="G33" s="23">
        <f t="shared" si="2"/>
        <v>6</v>
      </c>
      <c r="H33" s="11" t="s">
        <v>20</v>
      </c>
      <c r="I33" s="2">
        <f t="shared" si="3"/>
        <v>4</v>
      </c>
    </row>
    <row r="34" spans="1:9" ht="12.75">
      <c r="A34" s="76">
        <v>2008</v>
      </c>
      <c r="B34" s="97" t="s">
        <v>9</v>
      </c>
      <c r="C34" s="12">
        <v>2</v>
      </c>
      <c r="D34" s="13">
        <v>1</v>
      </c>
      <c r="E34" s="13"/>
      <c r="F34" s="13">
        <v>1</v>
      </c>
      <c r="G34" s="14">
        <f t="shared" si="2"/>
        <v>4</v>
      </c>
      <c r="H34" s="8" t="s">
        <v>19</v>
      </c>
      <c r="I34" s="2">
        <f t="shared" si="3"/>
        <v>2</v>
      </c>
    </row>
    <row r="35" spans="1:9" ht="12.75">
      <c r="A35" s="82"/>
      <c r="B35" s="98"/>
      <c r="C35" s="15">
        <v>4</v>
      </c>
      <c r="D35" s="16">
        <v>6</v>
      </c>
      <c r="E35" s="16">
        <v>1</v>
      </c>
      <c r="F35" s="16">
        <v>18</v>
      </c>
      <c r="G35" s="17">
        <f t="shared" si="2"/>
        <v>29</v>
      </c>
      <c r="H35" s="9" t="s">
        <v>20</v>
      </c>
      <c r="I35" s="2">
        <f t="shared" si="3"/>
        <v>24</v>
      </c>
    </row>
    <row r="36" spans="1:9" ht="12.75">
      <c r="A36" s="82"/>
      <c r="B36" s="98" t="s">
        <v>10</v>
      </c>
      <c r="C36" s="18">
        <v>2</v>
      </c>
      <c r="D36" s="19"/>
      <c r="E36" s="19"/>
      <c r="F36" s="19"/>
      <c r="G36" s="20">
        <f t="shared" si="2"/>
        <v>2</v>
      </c>
      <c r="H36" s="10" t="s">
        <v>19</v>
      </c>
      <c r="I36" s="2">
        <f t="shared" si="3"/>
        <v>0</v>
      </c>
    </row>
    <row r="37" spans="1:9" ht="12.75">
      <c r="A37" s="82"/>
      <c r="B37" s="98"/>
      <c r="C37" s="15">
        <v>5</v>
      </c>
      <c r="D37" s="16">
        <v>3</v>
      </c>
      <c r="E37" s="16">
        <v>2</v>
      </c>
      <c r="F37" s="16">
        <v>2</v>
      </c>
      <c r="G37" s="17">
        <f t="shared" si="2"/>
        <v>12</v>
      </c>
      <c r="H37" s="9" t="s">
        <v>20</v>
      </c>
      <c r="I37" s="2">
        <f t="shared" si="3"/>
        <v>5</v>
      </c>
    </row>
    <row r="38" spans="1:9" ht="12.75">
      <c r="A38" s="82"/>
      <c r="B38" s="98" t="s">
        <v>11</v>
      </c>
      <c r="C38" s="18"/>
      <c r="D38" s="19">
        <v>2</v>
      </c>
      <c r="E38" s="19"/>
      <c r="F38" s="19">
        <v>1</v>
      </c>
      <c r="G38" s="20">
        <f t="shared" si="0"/>
        <v>3</v>
      </c>
      <c r="H38" s="10" t="s">
        <v>19</v>
      </c>
      <c r="I38" s="2">
        <f t="shared" si="1"/>
        <v>3</v>
      </c>
    </row>
    <row r="39" spans="1:9" ht="12.75">
      <c r="A39" s="82"/>
      <c r="B39" s="98"/>
      <c r="C39" s="15"/>
      <c r="D39" s="16">
        <v>12</v>
      </c>
      <c r="E39" s="16"/>
      <c r="F39" s="16">
        <v>3</v>
      </c>
      <c r="G39" s="17">
        <f t="shared" si="0"/>
        <v>15</v>
      </c>
      <c r="H39" s="9" t="s">
        <v>20</v>
      </c>
      <c r="I39" s="2">
        <f t="shared" si="1"/>
        <v>15</v>
      </c>
    </row>
    <row r="40" spans="1:9" ht="12.75">
      <c r="A40" s="82"/>
      <c r="B40" s="98" t="s">
        <v>12</v>
      </c>
      <c r="C40" s="18">
        <v>1</v>
      </c>
      <c r="D40" s="19">
        <v>2</v>
      </c>
      <c r="E40" s="19"/>
      <c r="F40" s="19"/>
      <c r="G40" s="20">
        <f t="shared" si="0"/>
        <v>3</v>
      </c>
      <c r="H40" s="10" t="s">
        <v>19</v>
      </c>
      <c r="I40" s="2">
        <f t="shared" si="1"/>
        <v>2</v>
      </c>
    </row>
    <row r="41" spans="1:9" ht="12.75">
      <c r="A41" s="82"/>
      <c r="B41" s="98"/>
      <c r="C41" s="15">
        <v>1</v>
      </c>
      <c r="D41" s="16">
        <v>3</v>
      </c>
      <c r="E41" s="16"/>
      <c r="F41" s="16">
        <v>1</v>
      </c>
      <c r="G41" s="17">
        <f t="shared" si="0"/>
        <v>5</v>
      </c>
      <c r="H41" s="9" t="s">
        <v>20</v>
      </c>
      <c r="I41" s="2">
        <f t="shared" si="1"/>
        <v>4</v>
      </c>
    </row>
    <row r="42" spans="1:9" ht="12.75">
      <c r="A42" s="82"/>
      <c r="B42" s="98" t="s">
        <v>13</v>
      </c>
      <c r="C42" s="18">
        <v>0</v>
      </c>
      <c r="D42" s="19">
        <v>0</v>
      </c>
      <c r="E42" s="19">
        <v>0</v>
      </c>
      <c r="F42" s="19">
        <v>0</v>
      </c>
      <c r="G42" s="20">
        <f t="shared" si="0"/>
        <v>0</v>
      </c>
      <c r="H42" s="10" t="s">
        <v>19</v>
      </c>
      <c r="I42" s="2">
        <f t="shared" si="1"/>
        <v>0</v>
      </c>
    </row>
    <row r="43" spans="1:9" ht="12.75">
      <c r="A43" s="82"/>
      <c r="B43" s="98"/>
      <c r="C43" s="15">
        <v>0</v>
      </c>
      <c r="D43" s="16">
        <v>0</v>
      </c>
      <c r="E43" s="16">
        <v>0</v>
      </c>
      <c r="F43" s="16">
        <v>0</v>
      </c>
      <c r="G43" s="17">
        <f t="shared" si="0"/>
        <v>0</v>
      </c>
      <c r="H43" s="9" t="s">
        <v>20</v>
      </c>
      <c r="I43" s="2">
        <f t="shared" si="1"/>
        <v>0</v>
      </c>
    </row>
    <row r="44" spans="1:9" ht="12.75">
      <c r="A44" s="82"/>
      <c r="B44" s="98" t="s">
        <v>14</v>
      </c>
      <c r="C44" s="18">
        <v>0</v>
      </c>
      <c r="D44" s="19">
        <v>5</v>
      </c>
      <c r="E44" s="19">
        <v>0</v>
      </c>
      <c r="F44" s="19">
        <v>0</v>
      </c>
      <c r="G44" s="20">
        <f t="shared" si="0"/>
        <v>5</v>
      </c>
      <c r="H44" s="10" t="s">
        <v>19</v>
      </c>
      <c r="I44" s="2">
        <f t="shared" si="1"/>
        <v>5</v>
      </c>
    </row>
    <row r="45" spans="1:9" ht="13.5" thickBot="1">
      <c r="A45" s="77"/>
      <c r="B45" s="99"/>
      <c r="C45" s="21">
        <v>0</v>
      </c>
      <c r="D45" s="22">
        <v>14</v>
      </c>
      <c r="E45" s="22">
        <v>0</v>
      </c>
      <c r="F45" s="22">
        <v>0</v>
      </c>
      <c r="G45" s="24">
        <f t="shared" si="0"/>
        <v>14</v>
      </c>
      <c r="H45" s="11" t="s">
        <v>20</v>
      </c>
      <c r="I45" s="2">
        <f t="shared" si="1"/>
        <v>14</v>
      </c>
    </row>
    <row r="46" spans="1:9" ht="12.75">
      <c r="A46" s="76" t="s">
        <v>6</v>
      </c>
      <c r="B46" s="78" t="s">
        <v>0</v>
      </c>
      <c r="C46" s="95" t="s">
        <v>2</v>
      </c>
      <c r="D46" s="96"/>
      <c r="E46" s="96" t="s">
        <v>3</v>
      </c>
      <c r="F46" s="96"/>
      <c r="G46" s="78" t="s">
        <v>28</v>
      </c>
      <c r="H46" s="5"/>
      <c r="I46" s="93" t="s">
        <v>29</v>
      </c>
    </row>
    <row r="47" spans="1:9" ht="13.5" thickBot="1">
      <c r="A47" s="77"/>
      <c r="B47" s="87"/>
      <c r="C47" s="7" t="s">
        <v>4</v>
      </c>
      <c r="D47" s="6" t="s">
        <v>5</v>
      </c>
      <c r="E47" s="6" t="s">
        <v>4</v>
      </c>
      <c r="F47" s="6" t="s">
        <v>5</v>
      </c>
      <c r="G47" s="79"/>
      <c r="H47" s="5"/>
      <c r="I47" s="94"/>
    </row>
    <row r="48" spans="1:9" ht="12.75">
      <c r="A48" s="89" t="s">
        <v>30</v>
      </c>
      <c r="B48" s="90"/>
      <c r="C48" s="32">
        <f aca="true" t="shared" si="4" ref="C48:F49">SUM(C6,C8,C10,C12,C14,C16,C18,C20,C22,C24,C26,C28,C30,C32,C34,C36,C38,C40,C42,C44)</f>
        <v>27</v>
      </c>
      <c r="D48" s="27">
        <f t="shared" si="4"/>
        <v>33</v>
      </c>
      <c r="E48" s="27">
        <f t="shared" si="4"/>
        <v>2</v>
      </c>
      <c r="F48" s="27">
        <f t="shared" si="4"/>
        <v>9</v>
      </c>
      <c r="G48" s="27">
        <f>SUM(C48:F48)</f>
        <v>71</v>
      </c>
      <c r="H48" s="44" t="s">
        <v>19</v>
      </c>
      <c r="I48" s="33">
        <f>SUM(D48,F48)</f>
        <v>42</v>
      </c>
    </row>
    <row r="49" spans="1:9" ht="13.5" thickBot="1">
      <c r="A49" s="91"/>
      <c r="B49" s="92"/>
      <c r="C49" s="25">
        <f t="shared" si="4"/>
        <v>83</v>
      </c>
      <c r="D49" s="16">
        <f t="shared" si="4"/>
        <v>135</v>
      </c>
      <c r="E49" s="16">
        <f t="shared" si="4"/>
        <v>8</v>
      </c>
      <c r="F49" s="16">
        <f t="shared" si="4"/>
        <v>58</v>
      </c>
      <c r="G49" s="16">
        <f>SUM(C49:F49)</f>
        <v>284</v>
      </c>
      <c r="H49" s="11" t="s">
        <v>20</v>
      </c>
      <c r="I49" s="2">
        <f>SUM(D49,F49)</f>
        <v>193</v>
      </c>
    </row>
  </sheetData>
  <mergeCells count="36">
    <mergeCell ref="C4:D4"/>
    <mergeCell ref="E4:F4"/>
    <mergeCell ref="B6:B7"/>
    <mergeCell ref="B8:B9"/>
    <mergeCell ref="B4:B5"/>
    <mergeCell ref="B10:B11"/>
    <mergeCell ref="B12:B13"/>
    <mergeCell ref="B14:B15"/>
    <mergeCell ref="B16:B17"/>
    <mergeCell ref="B28:B29"/>
    <mergeCell ref="B30:B31"/>
    <mergeCell ref="B32:B33"/>
    <mergeCell ref="B18:B19"/>
    <mergeCell ref="B20:B21"/>
    <mergeCell ref="B22:B23"/>
    <mergeCell ref="B24:B25"/>
    <mergeCell ref="B42:B43"/>
    <mergeCell ref="B44:B45"/>
    <mergeCell ref="A6:A9"/>
    <mergeCell ref="A10:A33"/>
    <mergeCell ref="A34:A45"/>
    <mergeCell ref="B34:B35"/>
    <mergeCell ref="B36:B37"/>
    <mergeCell ref="B38:B39"/>
    <mergeCell ref="B40:B41"/>
    <mergeCell ref="B26:B27"/>
    <mergeCell ref="G46:G47"/>
    <mergeCell ref="I46:I47"/>
    <mergeCell ref="A48:B49"/>
    <mergeCell ref="I4:I5"/>
    <mergeCell ref="A46:A47"/>
    <mergeCell ref="B46:B47"/>
    <mergeCell ref="C46:D46"/>
    <mergeCell ref="E46:F46"/>
    <mergeCell ref="A4:A5"/>
    <mergeCell ref="G4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4">
      <selection activeCell="L47" sqref="L47"/>
    </sheetView>
  </sheetViews>
  <sheetFormatPr defaultColWidth="9.140625" defaultRowHeight="12.75"/>
  <cols>
    <col min="1" max="1" width="6.140625" style="3" customWidth="1"/>
    <col min="2" max="2" width="9.140625" style="4" customWidth="1"/>
  </cols>
  <sheetData>
    <row r="1" ht="12.75">
      <c r="A1" s="1" t="s">
        <v>22</v>
      </c>
    </row>
    <row r="3" ht="13.5" thickBot="1">
      <c r="E3" s="1"/>
    </row>
    <row r="4" spans="1:9" ht="12.75">
      <c r="A4" s="76" t="s">
        <v>6</v>
      </c>
      <c r="B4" s="78" t="s">
        <v>0</v>
      </c>
      <c r="C4" s="95" t="s">
        <v>2</v>
      </c>
      <c r="D4" s="96"/>
      <c r="E4" s="96" t="s">
        <v>3</v>
      </c>
      <c r="F4" s="96"/>
      <c r="G4" s="78" t="s">
        <v>28</v>
      </c>
      <c r="H4" s="5"/>
      <c r="I4" s="93" t="s">
        <v>29</v>
      </c>
    </row>
    <row r="5" spans="1:9" ht="13.5" thickBot="1">
      <c r="A5" s="77"/>
      <c r="B5" s="87"/>
      <c r="C5" s="7" t="s">
        <v>4</v>
      </c>
      <c r="D5" s="6" t="s">
        <v>5</v>
      </c>
      <c r="E5" s="6" t="s">
        <v>4</v>
      </c>
      <c r="F5" s="6" t="s">
        <v>5</v>
      </c>
      <c r="G5" s="79"/>
      <c r="H5" s="5"/>
      <c r="I5" s="94"/>
    </row>
    <row r="6" spans="1:9" ht="12.75">
      <c r="A6" s="76">
        <v>2006</v>
      </c>
      <c r="B6" s="97" t="s">
        <v>7</v>
      </c>
      <c r="C6" s="12">
        <v>3</v>
      </c>
      <c r="D6" s="13">
        <v>1</v>
      </c>
      <c r="E6" s="13"/>
      <c r="F6" s="13">
        <v>4</v>
      </c>
      <c r="G6" s="14">
        <f>SUM(C6:F6)</f>
        <v>8</v>
      </c>
      <c r="H6" s="8" t="s">
        <v>19</v>
      </c>
      <c r="I6" s="2">
        <f>SUM(D6,F6)</f>
        <v>5</v>
      </c>
    </row>
    <row r="7" spans="1:9" ht="12.75">
      <c r="A7" s="82"/>
      <c r="B7" s="98"/>
      <c r="C7" s="15">
        <v>5</v>
      </c>
      <c r="D7" s="16">
        <v>1</v>
      </c>
      <c r="E7" s="16"/>
      <c r="F7" s="16">
        <v>11</v>
      </c>
      <c r="G7" s="17">
        <f aca="true" t="shared" si="0" ref="G7:G45">SUM(C7:F7)</f>
        <v>17</v>
      </c>
      <c r="H7" s="9" t="s">
        <v>20</v>
      </c>
      <c r="I7" s="2">
        <f aca="true" t="shared" si="1" ref="I7:I45">SUM(D7,F7)</f>
        <v>12</v>
      </c>
    </row>
    <row r="8" spans="1:9" ht="12.75">
      <c r="A8" s="82"/>
      <c r="B8" s="98" t="s">
        <v>8</v>
      </c>
      <c r="C8" s="18"/>
      <c r="D8" s="19">
        <v>1</v>
      </c>
      <c r="E8" s="19"/>
      <c r="F8" s="19"/>
      <c r="G8" s="20">
        <f t="shared" si="0"/>
        <v>1</v>
      </c>
      <c r="H8" s="10" t="s">
        <v>19</v>
      </c>
      <c r="I8" s="2">
        <f t="shared" si="1"/>
        <v>1</v>
      </c>
    </row>
    <row r="9" spans="1:9" ht="13.5" thickBot="1">
      <c r="A9" s="77"/>
      <c r="B9" s="99"/>
      <c r="C9" s="21"/>
      <c r="D9" s="22">
        <v>2</v>
      </c>
      <c r="E9" s="22"/>
      <c r="F9" s="22"/>
      <c r="G9" s="23">
        <f t="shared" si="0"/>
        <v>2</v>
      </c>
      <c r="H9" s="11" t="s">
        <v>20</v>
      </c>
      <c r="I9" s="2">
        <f t="shared" si="1"/>
        <v>2</v>
      </c>
    </row>
    <row r="10" spans="1:9" ht="12.75">
      <c r="A10" s="83">
        <v>2007</v>
      </c>
      <c r="B10" s="100" t="s">
        <v>9</v>
      </c>
      <c r="C10" s="12">
        <v>2</v>
      </c>
      <c r="D10" s="13"/>
      <c r="E10" s="13"/>
      <c r="F10" s="13">
        <v>2</v>
      </c>
      <c r="G10" s="14">
        <f t="shared" si="0"/>
        <v>4</v>
      </c>
      <c r="H10" s="8" t="s">
        <v>19</v>
      </c>
      <c r="I10" s="2">
        <f t="shared" si="1"/>
        <v>2</v>
      </c>
    </row>
    <row r="11" spans="1:9" ht="12.75">
      <c r="A11" s="82"/>
      <c r="B11" s="98"/>
      <c r="C11" s="15">
        <v>2</v>
      </c>
      <c r="D11" s="16"/>
      <c r="E11" s="16"/>
      <c r="F11" s="16">
        <v>3</v>
      </c>
      <c r="G11" s="17">
        <f t="shared" si="0"/>
        <v>5</v>
      </c>
      <c r="H11" s="9" t="s">
        <v>20</v>
      </c>
      <c r="I11" s="2">
        <f t="shared" si="1"/>
        <v>3</v>
      </c>
    </row>
    <row r="12" spans="1:9" ht="12.75">
      <c r="A12" s="82"/>
      <c r="B12" s="98" t="s">
        <v>10</v>
      </c>
      <c r="C12" s="18">
        <v>3</v>
      </c>
      <c r="D12" s="19"/>
      <c r="E12" s="19"/>
      <c r="F12" s="19">
        <v>2</v>
      </c>
      <c r="G12" s="20">
        <f t="shared" si="0"/>
        <v>5</v>
      </c>
      <c r="H12" s="10" t="s">
        <v>19</v>
      </c>
      <c r="I12" s="2">
        <f t="shared" si="1"/>
        <v>2</v>
      </c>
    </row>
    <row r="13" spans="1:9" ht="12.75">
      <c r="A13" s="82"/>
      <c r="B13" s="98"/>
      <c r="C13" s="15">
        <v>4</v>
      </c>
      <c r="D13" s="16"/>
      <c r="E13" s="16"/>
      <c r="F13" s="16">
        <v>2</v>
      </c>
      <c r="G13" s="17">
        <f t="shared" si="0"/>
        <v>6</v>
      </c>
      <c r="H13" s="9" t="s">
        <v>20</v>
      </c>
      <c r="I13" s="2">
        <f t="shared" si="1"/>
        <v>2</v>
      </c>
    </row>
    <row r="14" spans="1:9" ht="12.75">
      <c r="A14" s="82"/>
      <c r="B14" s="98" t="s">
        <v>11</v>
      </c>
      <c r="C14" s="18">
        <v>1</v>
      </c>
      <c r="D14" s="19"/>
      <c r="E14" s="19"/>
      <c r="F14" s="19">
        <v>4</v>
      </c>
      <c r="G14" s="20">
        <f t="shared" si="0"/>
        <v>5</v>
      </c>
      <c r="H14" s="10" t="s">
        <v>19</v>
      </c>
      <c r="I14" s="2">
        <f t="shared" si="1"/>
        <v>4</v>
      </c>
    </row>
    <row r="15" spans="1:9" ht="12.75">
      <c r="A15" s="82"/>
      <c r="B15" s="98"/>
      <c r="C15" s="15">
        <v>2</v>
      </c>
      <c r="D15" s="16"/>
      <c r="E15" s="16"/>
      <c r="F15" s="16">
        <v>8</v>
      </c>
      <c r="G15" s="17">
        <f t="shared" si="0"/>
        <v>10</v>
      </c>
      <c r="H15" s="9" t="s">
        <v>20</v>
      </c>
      <c r="I15" s="2">
        <f t="shared" si="1"/>
        <v>8</v>
      </c>
    </row>
    <row r="16" spans="1:9" ht="12.75">
      <c r="A16" s="82"/>
      <c r="B16" s="98" t="s">
        <v>12</v>
      </c>
      <c r="C16" s="18">
        <v>1</v>
      </c>
      <c r="D16" s="19">
        <v>1</v>
      </c>
      <c r="E16" s="19"/>
      <c r="F16" s="19"/>
      <c r="G16" s="20">
        <f t="shared" si="0"/>
        <v>2</v>
      </c>
      <c r="H16" s="10" t="s">
        <v>19</v>
      </c>
      <c r="I16" s="2">
        <f t="shared" si="1"/>
        <v>1</v>
      </c>
    </row>
    <row r="17" spans="1:9" ht="12.75">
      <c r="A17" s="82"/>
      <c r="B17" s="98"/>
      <c r="C17" s="15">
        <v>2</v>
      </c>
      <c r="D17" s="16">
        <v>2</v>
      </c>
      <c r="E17" s="16"/>
      <c r="F17" s="16"/>
      <c r="G17" s="17">
        <f t="shared" si="0"/>
        <v>4</v>
      </c>
      <c r="H17" s="9" t="s">
        <v>20</v>
      </c>
      <c r="I17" s="2">
        <f t="shared" si="1"/>
        <v>2</v>
      </c>
    </row>
    <row r="18" spans="1:9" ht="12.75">
      <c r="A18" s="82"/>
      <c r="B18" s="98" t="s">
        <v>13</v>
      </c>
      <c r="C18" s="18">
        <v>1</v>
      </c>
      <c r="D18" s="19">
        <v>1</v>
      </c>
      <c r="E18" s="19"/>
      <c r="F18" s="19">
        <v>2</v>
      </c>
      <c r="G18" s="20">
        <f t="shared" si="0"/>
        <v>4</v>
      </c>
      <c r="H18" s="10" t="s">
        <v>19</v>
      </c>
      <c r="I18" s="2">
        <f t="shared" si="1"/>
        <v>3</v>
      </c>
    </row>
    <row r="19" spans="1:9" ht="12.75">
      <c r="A19" s="82"/>
      <c r="B19" s="98"/>
      <c r="C19" s="15">
        <v>1</v>
      </c>
      <c r="D19" s="16">
        <v>1</v>
      </c>
      <c r="E19" s="16"/>
      <c r="F19" s="16">
        <v>3</v>
      </c>
      <c r="G19" s="17">
        <f t="shared" si="0"/>
        <v>5</v>
      </c>
      <c r="H19" s="9" t="s">
        <v>20</v>
      </c>
      <c r="I19" s="2">
        <f t="shared" si="1"/>
        <v>4</v>
      </c>
    </row>
    <row r="20" spans="1:9" ht="12.75">
      <c r="A20" s="82"/>
      <c r="B20" s="98" t="s">
        <v>14</v>
      </c>
      <c r="C20" s="18">
        <v>3</v>
      </c>
      <c r="D20" s="19">
        <v>1</v>
      </c>
      <c r="E20" s="19"/>
      <c r="F20" s="19">
        <v>2</v>
      </c>
      <c r="G20" s="20">
        <f t="shared" si="0"/>
        <v>6</v>
      </c>
      <c r="H20" s="10" t="s">
        <v>19</v>
      </c>
      <c r="I20" s="2">
        <f t="shared" si="1"/>
        <v>3</v>
      </c>
    </row>
    <row r="21" spans="1:9" ht="12.75">
      <c r="A21" s="82"/>
      <c r="B21" s="98"/>
      <c r="C21" s="15">
        <v>6</v>
      </c>
      <c r="D21" s="16">
        <v>1</v>
      </c>
      <c r="E21" s="16"/>
      <c r="F21" s="16">
        <v>4</v>
      </c>
      <c r="G21" s="17">
        <f t="shared" si="0"/>
        <v>11</v>
      </c>
      <c r="H21" s="9" t="s">
        <v>20</v>
      </c>
      <c r="I21" s="2">
        <f t="shared" si="1"/>
        <v>5</v>
      </c>
    </row>
    <row r="22" spans="1:9" ht="12.75">
      <c r="A22" s="82"/>
      <c r="B22" s="98" t="s">
        <v>15</v>
      </c>
      <c r="C22" s="18">
        <v>1</v>
      </c>
      <c r="D22" s="19">
        <v>1</v>
      </c>
      <c r="E22" s="19"/>
      <c r="F22" s="19"/>
      <c r="G22" s="20">
        <f t="shared" si="0"/>
        <v>2</v>
      </c>
      <c r="H22" s="10" t="s">
        <v>19</v>
      </c>
      <c r="I22" s="2">
        <f t="shared" si="1"/>
        <v>1</v>
      </c>
    </row>
    <row r="23" spans="1:9" ht="12.75">
      <c r="A23" s="82"/>
      <c r="B23" s="98"/>
      <c r="C23" s="15">
        <v>1</v>
      </c>
      <c r="D23" s="16">
        <v>1</v>
      </c>
      <c r="E23" s="16"/>
      <c r="F23" s="16"/>
      <c r="G23" s="17">
        <f t="shared" si="0"/>
        <v>2</v>
      </c>
      <c r="H23" s="9" t="s">
        <v>20</v>
      </c>
      <c r="I23" s="2">
        <f t="shared" si="1"/>
        <v>1</v>
      </c>
    </row>
    <row r="24" spans="1:9" ht="12.75">
      <c r="A24" s="82"/>
      <c r="B24" s="98" t="s">
        <v>16</v>
      </c>
      <c r="C24" s="18">
        <v>4</v>
      </c>
      <c r="D24" s="19">
        <v>1</v>
      </c>
      <c r="E24" s="19">
        <v>1</v>
      </c>
      <c r="F24" s="19">
        <v>2</v>
      </c>
      <c r="G24" s="20">
        <f t="shared" si="0"/>
        <v>8</v>
      </c>
      <c r="H24" s="10" t="s">
        <v>19</v>
      </c>
      <c r="I24" s="2">
        <f t="shared" si="1"/>
        <v>3</v>
      </c>
    </row>
    <row r="25" spans="1:9" ht="12.75">
      <c r="A25" s="82"/>
      <c r="B25" s="98"/>
      <c r="C25" s="15">
        <v>7</v>
      </c>
      <c r="D25" s="16">
        <v>2</v>
      </c>
      <c r="E25" s="16">
        <v>1</v>
      </c>
      <c r="F25" s="16">
        <v>2</v>
      </c>
      <c r="G25" s="17">
        <f t="shared" si="0"/>
        <v>12</v>
      </c>
      <c r="H25" s="9" t="s">
        <v>20</v>
      </c>
      <c r="I25" s="2">
        <f t="shared" si="1"/>
        <v>4</v>
      </c>
    </row>
    <row r="26" spans="1:9" ht="12.75">
      <c r="A26" s="82"/>
      <c r="B26" s="98" t="s">
        <v>17</v>
      </c>
      <c r="C26" s="18">
        <v>5</v>
      </c>
      <c r="D26" s="19">
        <v>1</v>
      </c>
      <c r="E26" s="19">
        <v>1</v>
      </c>
      <c r="F26" s="19">
        <v>3</v>
      </c>
      <c r="G26" s="20">
        <f>SUM(C26:F26)</f>
        <v>10</v>
      </c>
      <c r="H26" s="10" t="s">
        <v>19</v>
      </c>
      <c r="I26" s="2">
        <f>SUM(D26,F26)</f>
        <v>4</v>
      </c>
    </row>
    <row r="27" spans="1:9" ht="12.75">
      <c r="A27" s="82"/>
      <c r="B27" s="98"/>
      <c r="C27" s="15">
        <v>11</v>
      </c>
      <c r="D27" s="16">
        <v>2</v>
      </c>
      <c r="E27" s="16">
        <v>3</v>
      </c>
      <c r="F27" s="16">
        <v>7</v>
      </c>
      <c r="G27" s="17">
        <f>SUM(C27:F27)</f>
        <v>23</v>
      </c>
      <c r="H27" s="9" t="s">
        <v>20</v>
      </c>
      <c r="I27" s="2">
        <f>SUM(D27,F27)</f>
        <v>9</v>
      </c>
    </row>
    <row r="28" spans="1:9" ht="12.75">
      <c r="A28" s="82"/>
      <c r="B28" s="98" t="s">
        <v>18</v>
      </c>
      <c r="C28" s="18">
        <v>2</v>
      </c>
      <c r="D28" s="19">
        <v>3</v>
      </c>
      <c r="E28" s="19"/>
      <c r="F28" s="19">
        <v>1</v>
      </c>
      <c r="G28" s="20">
        <f t="shared" si="0"/>
        <v>6</v>
      </c>
      <c r="H28" s="10" t="s">
        <v>19</v>
      </c>
      <c r="I28" s="2">
        <f t="shared" si="1"/>
        <v>4</v>
      </c>
    </row>
    <row r="29" spans="1:9" ht="12.75">
      <c r="A29" s="82"/>
      <c r="B29" s="98"/>
      <c r="C29" s="15">
        <v>2</v>
      </c>
      <c r="D29" s="16">
        <v>4</v>
      </c>
      <c r="E29" s="16"/>
      <c r="F29" s="16">
        <v>1</v>
      </c>
      <c r="G29" s="17">
        <f t="shared" si="0"/>
        <v>7</v>
      </c>
      <c r="H29" s="9" t="s">
        <v>20</v>
      </c>
      <c r="I29" s="2">
        <f t="shared" si="1"/>
        <v>5</v>
      </c>
    </row>
    <row r="30" spans="1:9" ht="12.75">
      <c r="A30" s="82"/>
      <c r="B30" s="98" t="s">
        <v>7</v>
      </c>
      <c r="C30" s="18">
        <v>2</v>
      </c>
      <c r="D30" s="19">
        <v>2</v>
      </c>
      <c r="E30" s="19"/>
      <c r="F30" s="19"/>
      <c r="G30" s="20">
        <f aca="true" t="shared" si="2" ref="G30:G37">SUM(C30:F30)</f>
        <v>4</v>
      </c>
      <c r="H30" s="10" t="s">
        <v>19</v>
      </c>
      <c r="I30" s="2">
        <f t="shared" si="1"/>
        <v>2</v>
      </c>
    </row>
    <row r="31" spans="1:9" ht="12.75">
      <c r="A31" s="82"/>
      <c r="B31" s="98"/>
      <c r="C31" s="15">
        <v>4</v>
      </c>
      <c r="D31" s="16">
        <v>2</v>
      </c>
      <c r="E31" s="16"/>
      <c r="F31" s="16"/>
      <c r="G31" s="17">
        <f t="shared" si="2"/>
        <v>6</v>
      </c>
      <c r="H31" s="9" t="s">
        <v>20</v>
      </c>
      <c r="I31" s="2">
        <f t="shared" si="1"/>
        <v>2</v>
      </c>
    </row>
    <row r="32" spans="1:9" ht="12.75">
      <c r="A32" s="82"/>
      <c r="B32" s="98" t="s">
        <v>8</v>
      </c>
      <c r="C32" s="18">
        <v>1</v>
      </c>
      <c r="D32" s="19"/>
      <c r="E32" s="19"/>
      <c r="F32" s="19"/>
      <c r="G32" s="20">
        <f t="shared" si="2"/>
        <v>1</v>
      </c>
      <c r="H32" s="10" t="s">
        <v>19</v>
      </c>
      <c r="I32" s="2">
        <f aca="true" t="shared" si="3" ref="I32:I37">SUM(D32,F32)</f>
        <v>0</v>
      </c>
    </row>
    <row r="33" spans="1:9" ht="13.5" thickBot="1">
      <c r="A33" s="84"/>
      <c r="B33" s="101"/>
      <c r="C33" s="21">
        <v>1</v>
      </c>
      <c r="D33" s="22"/>
      <c r="E33" s="22"/>
      <c r="F33" s="22"/>
      <c r="G33" s="23">
        <f t="shared" si="2"/>
        <v>1</v>
      </c>
      <c r="H33" s="11" t="s">
        <v>20</v>
      </c>
      <c r="I33" s="2">
        <f t="shared" si="3"/>
        <v>0</v>
      </c>
    </row>
    <row r="34" spans="1:9" ht="12.75">
      <c r="A34" s="76">
        <v>2008</v>
      </c>
      <c r="B34" s="97" t="s">
        <v>9</v>
      </c>
      <c r="C34" s="12">
        <v>1</v>
      </c>
      <c r="D34" s="13">
        <v>2</v>
      </c>
      <c r="E34" s="13"/>
      <c r="F34" s="13"/>
      <c r="G34" s="14">
        <f t="shared" si="2"/>
        <v>3</v>
      </c>
      <c r="H34" s="8" t="s">
        <v>19</v>
      </c>
      <c r="I34" s="2">
        <f t="shared" si="3"/>
        <v>2</v>
      </c>
    </row>
    <row r="35" spans="1:9" ht="12.75">
      <c r="A35" s="82"/>
      <c r="B35" s="98"/>
      <c r="C35" s="15">
        <v>3</v>
      </c>
      <c r="D35" s="16">
        <v>2</v>
      </c>
      <c r="E35" s="16"/>
      <c r="F35" s="16"/>
      <c r="G35" s="17">
        <f t="shared" si="2"/>
        <v>5</v>
      </c>
      <c r="H35" s="9" t="s">
        <v>20</v>
      </c>
      <c r="I35" s="2">
        <f t="shared" si="3"/>
        <v>2</v>
      </c>
    </row>
    <row r="36" spans="1:9" ht="12.75">
      <c r="A36" s="82"/>
      <c r="B36" s="98" t="s">
        <v>10</v>
      </c>
      <c r="C36" s="18">
        <v>5</v>
      </c>
      <c r="D36" s="19">
        <v>5</v>
      </c>
      <c r="E36" s="19">
        <v>1</v>
      </c>
      <c r="F36" s="19"/>
      <c r="G36" s="20">
        <f t="shared" si="2"/>
        <v>11</v>
      </c>
      <c r="H36" s="10" t="s">
        <v>19</v>
      </c>
      <c r="I36" s="2">
        <f t="shared" si="3"/>
        <v>5</v>
      </c>
    </row>
    <row r="37" spans="1:9" ht="12.75">
      <c r="A37" s="82"/>
      <c r="B37" s="98"/>
      <c r="C37" s="15">
        <v>7</v>
      </c>
      <c r="D37" s="16">
        <v>6</v>
      </c>
      <c r="E37" s="16">
        <v>2</v>
      </c>
      <c r="F37" s="16"/>
      <c r="G37" s="17">
        <f t="shared" si="2"/>
        <v>15</v>
      </c>
      <c r="H37" s="9" t="s">
        <v>20</v>
      </c>
      <c r="I37" s="2">
        <f t="shared" si="3"/>
        <v>6</v>
      </c>
    </row>
    <row r="38" spans="1:9" ht="12.75">
      <c r="A38" s="82"/>
      <c r="B38" s="98" t="s">
        <v>11</v>
      </c>
      <c r="C38" s="18">
        <v>1</v>
      </c>
      <c r="D38" s="19"/>
      <c r="E38" s="19"/>
      <c r="F38" s="19">
        <v>1</v>
      </c>
      <c r="G38" s="20">
        <f t="shared" si="0"/>
        <v>2</v>
      </c>
      <c r="H38" s="10" t="s">
        <v>19</v>
      </c>
      <c r="I38" s="2">
        <f t="shared" si="1"/>
        <v>1</v>
      </c>
    </row>
    <row r="39" spans="1:9" ht="12.75">
      <c r="A39" s="82"/>
      <c r="B39" s="98"/>
      <c r="C39" s="15">
        <v>2</v>
      </c>
      <c r="D39" s="16"/>
      <c r="E39" s="16"/>
      <c r="F39" s="16">
        <v>1</v>
      </c>
      <c r="G39" s="17">
        <f t="shared" si="0"/>
        <v>3</v>
      </c>
      <c r="H39" s="9" t="s">
        <v>20</v>
      </c>
      <c r="I39" s="2">
        <f t="shared" si="1"/>
        <v>1</v>
      </c>
    </row>
    <row r="40" spans="1:9" ht="12.75">
      <c r="A40" s="82"/>
      <c r="B40" s="98" t="s">
        <v>12</v>
      </c>
      <c r="C40" s="18">
        <v>2</v>
      </c>
      <c r="D40" s="19">
        <v>1</v>
      </c>
      <c r="E40" s="19"/>
      <c r="F40" s="19">
        <v>1</v>
      </c>
      <c r="G40" s="20">
        <f t="shared" si="0"/>
        <v>4</v>
      </c>
      <c r="H40" s="10" t="s">
        <v>19</v>
      </c>
      <c r="I40" s="2">
        <f t="shared" si="1"/>
        <v>2</v>
      </c>
    </row>
    <row r="41" spans="1:9" ht="12.75">
      <c r="A41" s="82"/>
      <c r="B41" s="98"/>
      <c r="C41" s="15">
        <v>2</v>
      </c>
      <c r="D41" s="16">
        <v>1</v>
      </c>
      <c r="E41" s="16"/>
      <c r="F41" s="16">
        <v>1</v>
      </c>
      <c r="G41" s="17">
        <f t="shared" si="0"/>
        <v>4</v>
      </c>
      <c r="H41" s="9" t="s">
        <v>20</v>
      </c>
      <c r="I41" s="2">
        <f t="shared" si="1"/>
        <v>2</v>
      </c>
    </row>
    <row r="42" spans="1:9" ht="12.75">
      <c r="A42" s="82"/>
      <c r="B42" s="98" t="s">
        <v>13</v>
      </c>
      <c r="C42" s="18">
        <v>2</v>
      </c>
      <c r="D42" s="19">
        <v>3</v>
      </c>
      <c r="E42" s="19"/>
      <c r="F42" s="19">
        <v>1</v>
      </c>
      <c r="G42" s="20">
        <f t="shared" si="0"/>
        <v>6</v>
      </c>
      <c r="H42" s="10" t="s">
        <v>19</v>
      </c>
      <c r="I42" s="2">
        <f t="shared" si="1"/>
        <v>4</v>
      </c>
    </row>
    <row r="43" spans="1:9" ht="12.75">
      <c r="A43" s="82"/>
      <c r="B43" s="98"/>
      <c r="C43" s="15">
        <v>3</v>
      </c>
      <c r="D43" s="16">
        <v>5</v>
      </c>
      <c r="E43" s="16"/>
      <c r="F43" s="16">
        <v>1</v>
      </c>
      <c r="G43" s="17">
        <f t="shared" si="0"/>
        <v>9</v>
      </c>
      <c r="H43" s="9" t="s">
        <v>20</v>
      </c>
      <c r="I43" s="2">
        <f t="shared" si="1"/>
        <v>6</v>
      </c>
    </row>
    <row r="44" spans="1:9" ht="12.75">
      <c r="A44" s="82"/>
      <c r="B44" s="98" t="s">
        <v>14</v>
      </c>
      <c r="C44" s="18">
        <v>0</v>
      </c>
      <c r="D44" s="19">
        <v>2</v>
      </c>
      <c r="E44" s="19">
        <v>0</v>
      </c>
      <c r="F44" s="19">
        <v>0</v>
      </c>
      <c r="G44" s="20">
        <f t="shared" si="0"/>
        <v>2</v>
      </c>
      <c r="H44" s="10" t="s">
        <v>19</v>
      </c>
      <c r="I44" s="2">
        <f t="shared" si="1"/>
        <v>2</v>
      </c>
    </row>
    <row r="45" spans="1:9" ht="13.5" thickBot="1">
      <c r="A45" s="77"/>
      <c r="B45" s="99"/>
      <c r="C45" s="21">
        <v>0</v>
      </c>
      <c r="D45" s="22">
        <v>4</v>
      </c>
      <c r="E45" s="22">
        <v>0</v>
      </c>
      <c r="F45" s="22">
        <v>0</v>
      </c>
      <c r="G45" s="24">
        <f t="shared" si="0"/>
        <v>4</v>
      </c>
      <c r="H45" s="11" t="s">
        <v>20</v>
      </c>
      <c r="I45" s="2">
        <f t="shared" si="1"/>
        <v>4</v>
      </c>
    </row>
    <row r="46" spans="1:9" ht="12.75">
      <c r="A46" s="76" t="s">
        <v>6</v>
      </c>
      <c r="B46" s="78" t="s">
        <v>0</v>
      </c>
      <c r="C46" s="95" t="s">
        <v>2</v>
      </c>
      <c r="D46" s="96"/>
      <c r="E46" s="96" t="s">
        <v>3</v>
      </c>
      <c r="F46" s="96"/>
      <c r="G46" s="78" t="s">
        <v>28</v>
      </c>
      <c r="H46" s="5"/>
      <c r="I46" s="93" t="s">
        <v>29</v>
      </c>
    </row>
    <row r="47" spans="1:9" ht="13.5" thickBot="1">
      <c r="A47" s="77"/>
      <c r="B47" s="87"/>
      <c r="C47" s="7" t="s">
        <v>4</v>
      </c>
      <c r="D47" s="6" t="s">
        <v>5</v>
      </c>
      <c r="E47" s="6" t="s">
        <v>4</v>
      </c>
      <c r="F47" s="6" t="s">
        <v>5</v>
      </c>
      <c r="G47" s="79"/>
      <c r="H47" s="5"/>
      <c r="I47" s="94"/>
    </row>
    <row r="48" spans="1:9" ht="12.75">
      <c r="A48" s="89" t="s">
        <v>30</v>
      </c>
      <c r="B48" s="90"/>
      <c r="C48" s="32">
        <f aca="true" t="shared" si="4" ref="C48:F49">SUM(C6,C8,C10,C12,C14,C16,C18,C20,C22,C24,C26,C28,C30,C32,C34,C36,C38,C40,C42,C44)</f>
        <v>40</v>
      </c>
      <c r="D48" s="27">
        <f t="shared" si="4"/>
        <v>26</v>
      </c>
      <c r="E48" s="27">
        <f t="shared" si="4"/>
        <v>3</v>
      </c>
      <c r="F48" s="27">
        <f t="shared" si="4"/>
        <v>25</v>
      </c>
      <c r="G48" s="27">
        <f>SUM(C48:F48)</f>
        <v>94</v>
      </c>
      <c r="H48" s="44" t="s">
        <v>19</v>
      </c>
      <c r="I48" s="33">
        <f>SUM(D48,F48)</f>
        <v>51</v>
      </c>
    </row>
    <row r="49" spans="1:9" ht="13.5" thickBot="1">
      <c r="A49" s="91"/>
      <c r="B49" s="92"/>
      <c r="C49" s="25">
        <f t="shared" si="4"/>
        <v>65</v>
      </c>
      <c r="D49" s="16">
        <f t="shared" si="4"/>
        <v>36</v>
      </c>
      <c r="E49" s="16">
        <f t="shared" si="4"/>
        <v>6</v>
      </c>
      <c r="F49" s="16">
        <f t="shared" si="4"/>
        <v>44</v>
      </c>
      <c r="G49" s="16">
        <f>SUM(C49:F49)</f>
        <v>151</v>
      </c>
      <c r="H49" s="11" t="s">
        <v>20</v>
      </c>
      <c r="I49" s="2">
        <f>SUM(D49,F49)</f>
        <v>80</v>
      </c>
    </row>
  </sheetData>
  <mergeCells count="36">
    <mergeCell ref="A4:A5"/>
    <mergeCell ref="G4:G5"/>
    <mergeCell ref="B42:B43"/>
    <mergeCell ref="B44:B45"/>
    <mergeCell ref="A6:A9"/>
    <mergeCell ref="A10:A33"/>
    <mergeCell ref="A34:A45"/>
    <mergeCell ref="B34:B35"/>
    <mergeCell ref="B36:B37"/>
    <mergeCell ref="B38:B39"/>
    <mergeCell ref="B20:B21"/>
    <mergeCell ref="B22:B23"/>
    <mergeCell ref="B24:B25"/>
    <mergeCell ref="B40:B41"/>
    <mergeCell ref="B26:B27"/>
    <mergeCell ref="B28:B29"/>
    <mergeCell ref="B30:B31"/>
    <mergeCell ref="B32:B33"/>
    <mergeCell ref="B12:B13"/>
    <mergeCell ref="B14:B15"/>
    <mergeCell ref="B16:B17"/>
    <mergeCell ref="B18:B19"/>
    <mergeCell ref="B6:B7"/>
    <mergeCell ref="B8:B9"/>
    <mergeCell ref="B4:B5"/>
    <mergeCell ref="B10:B11"/>
    <mergeCell ref="G46:G47"/>
    <mergeCell ref="I46:I47"/>
    <mergeCell ref="A48:B49"/>
    <mergeCell ref="I4:I5"/>
    <mergeCell ref="A46:A47"/>
    <mergeCell ref="B46:B47"/>
    <mergeCell ref="C46:D46"/>
    <mergeCell ref="E46:F46"/>
    <mergeCell ref="C4:D4"/>
    <mergeCell ref="E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7">
      <selection activeCell="P38" sqref="P38"/>
    </sheetView>
  </sheetViews>
  <sheetFormatPr defaultColWidth="9.140625" defaultRowHeight="12.75"/>
  <cols>
    <col min="1" max="1" width="6.140625" style="3" customWidth="1"/>
    <col min="2" max="2" width="9.140625" style="4" customWidth="1"/>
  </cols>
  <sheetData>
    <row r="1" ht="12.75">
      <c r="A1" s="1" t="s">
        <v>23</v>
      </c>
    </row>
    <row r="3" ht="13.5" thickBot="1">
      <c r="E3" s="1"/>
    </row>
    <row r="4" spans="1:9" ht="12.75">
      <c r="A4" s="76" t="s">
        <v>6</v>
      </c>
      <c r="B4" s="78" t="s">
        <v>0</v>
      </c>
      <c r="C4" s="95" t="s">
        <v>2</v>
      </c>
      <c r="D4" s="96"/>
      <c r="E4" s="96" t="s">
        <v>3</v>
      </c>
      <c r="F4" s="96"/>
      <c r="G4" s="78" t="s">
        <v>28</v>
      </c>
      <c r="H4" s="5"/>
      <c r="I4" s="93" t="s">
        <v>29</v>
      </c>
    </row>
    <row r="5" spans="1:9" ht="13.5" thickBot="1">
      <c r="A5" s="77"/>
      <c r="B5" s="87"/>
      <c r="C5" s="7" t="s">
        <v>4</v>
      </c>
      <c r="D5" s="6" t="s">
        <v>5</v>
      </c>
      <c r="E5" s="6" t="s">
        <v>4</v>
      </c>
      <c r="F5" s="6" t="s">
        <v>5</v>
      </c>
      <c r="G5" s="79"/>
      <c r="H5" s="5"/>
      <c r="I5" s="94"/>
    </row>
    <row r="6" spans="1:9" ht="12.75">
      <c r="A6" s="76">
        <v>2006</v>
      </c>
      <c r="B6" s="97" t="s">
        <v>7</v>
      </c>
      <c r="C6" s="12">
        <v>1</v>
      </c>
      <c r="D6" s="13">
        <v>1</v>
      </c>
      <c r="E6" s="13"/>
      <c r="F6" s="13">
        <v>2</v>
      </c>
      <c r="G6" s="14">
        <f>SUM(C6:F6)</f>
        <v>4</v>
      </c>
      <c r="H6" s="8" t="s">
        <v>19</v>
      </c>
      <c r="I6" s="2">
        <f>SUM(D6,F6)</f>
        <v>3</v>
      </c>
    </row>
    <row r="7" spans="1:9" ht="12.75">
      <c r="A7" s="82"/>
      <c r="B7" s="98"/>
      <c r="C7" s="15">
        <v>2</v>
      </c>
      <c r="D7" s="16">
        <v>2</v>
      </c>
      <c r="E7" s="16"/>
      <c r="F7" s="16">
        <v>4</v>
      </c>
      <c r="G7" s="17">
        <f aca="true" t="shared" si="0" ref="G7:G45">SUM(C7:F7)</f>
        <v>8</v>
      </c>
      <c r="H7" s="9" t="s">
        <v>20</v>
      </c>
      <c r="I7" s="2">
        <f aca="true" t="shared" si="1" ref="I7:I45">SUM(D7,F7)</f>
        <v>6</v>
      </c>
    </row>
    <row r="8" spans="1:9" ht="12.75">
      <c r="A8" s="82"/>
      <c r="B8" s="98" t="s">
        <v>8</v>
      </c>
      <c r="C8" s="18">
        <v>2</v>
      </c>
      <c r="D8" s="19"/>
      <c r="E8" s="19"/>
      <c r="F8" s="19"/>
      <c r="G8" s="20">
        <f t="shared" si="0"/>
        <v>2</v>
      </c>
      <c r="H8" s="10" t="s">
        <v>19</v>
      </c>
      <c r="I8" s="2">
        <f t="shared" si="1"/>
        <v>0</v>
      </c>
    </row>
    <row r="9" spans="1:9" ht="13.5" thickBot="1">
      <c r="A9" s="77"/>
      <c r="B9" s="99"/>
      <c r="C9" s="21">
        <v>3</v>
      </c>
      <c r="D9" s="22"/>
      <c r="E9" s="22"/>
      <c r="F9" s="22"/>
      <c r="G9" s="23">
        <f t="shared" si="0"/>
        <v>3</v>
      </c>
      <c r="H9" s="11" t="s">
        <v>20</v>
      </c>
      <c r="I9" s="2">
        <f t="shared" si="1"/>
        <v>0</v>
      </c>
    </row>
    <row r="10" spans="1:9" ht="12.75">
      <c r="A10" s="83">
        <v>2007</v>
      </c>
      <c r="B10" s="100" t="s">
        <v>9</v>
      </c>
      <c r="C10" s="12">
        <v>2</v>
      </c>
      <c r="D10" s="13">
        <v>1</v>
      </c>
      <c r="E10" s="13"/>
      <c r="F10" s="13"/>
      <c r="G10" s="14">
        <f t="shared" si="0"/>
        <v>3</v>
      </c>
      <c r="H10" s="8" t="s">
        <v>19</v>
      </c>
      <c r="I10" s="2">
        <f t="shared" si="1"/>
        <v>1</v>
      </c>
    </row>
    <row r="11" spans="1:9" ht="12.75">
      <c r="A11" s="82"/>
      <c r="B11" s="98"/>
      <c r="C11" s="15">
        <v>4</v>
      </c>
      <c r="D11" s="16">
        <v>2</v>
      </c>
      <c r="E11" s="16"/>
      <c r="F11" s="16"/>
      <c r="G11" s="17">
        <f t="shared" si="0"/>
        <v>6</v>
      </c>
      <c r="H11" s="9" t="s">
        <v>20</v>
      </c>
      <c r="I11" s="2">
        <f t="shared" si="1"/>
        <v>2</v>
      </c>
    </row>
    <row r="12" spans="1:9" ht="12.75">
      <c r="A12" s="82"/>
      <c r="B12" s="98" t="s">
        <v>10</v>
      </c>
      <c r="C12" s="18">
        <v>3</v>
      </c>
      <c r="D12" s="19"/>
      <c r="E12" s="19"/>
      <c r="F12" s="19">
        <v>2</v>
      </c>
      <c r="G12" s="20">
        <f t="shared" si="0"/>
        <v>5</v>
      </c>
      <c r="H12" s="10" t="s">
        <v>19</v>
      </c>
      <c r="I12" s="2">
        <f t="shared" si="1"/>
        <v>2</v>
      </c>
    </row>
    <row r="13" spans="1:9" ht="12.75">
      <c r="A13" s="82"/>
      <c r="B13" s="98"/>
      <c r="C13" s="15">
        <v>4</v>
      </c>
      <c r="D13" s="16"/>
      <c r="E13" s="16"/>
      <c r="F13" s="16">
        <v>4</v>
      </c>
      <c r="G13" s="17">
        <f t="shared" si="0"/>
        <v>8</v>
      </c>
      <c r="H13" s="9" t="s">
        <v>20</v>
      </c>
      <c r="I13" s="2">
        <f t="shared" si="1"/>
        <v>4</v>
      </c>
    </row>
    <row r="14" spans="1:9" ht="12.75">
      <c r="A14" s="82"/>
      <c r="B14" s="98" t="s">
        <v>11</v>
      </c>
      <c r="C14" s="18">
        <v>2</v>
      </c>
      <c r="D14" s="19">
        <v>1</v>
      </c>
      <c r="E14" s="19"/>
      <c r="F14" s="19"/>
      <c r="G14" s="20">
        <f t="shared" si="0"/>
        <v>3</v>
      </c>
      <c r="H14" s="10" t="s">
        <v>19</v>
      </c>
      <c r="I14" s="2">
        <f t="shared" si="1"/>
        <v>1</v>
      </c>
    </row>
    <row r="15" spans="1:9" ht="12.75">
      <c r="A15" s="82"/>
      <c r="B15" s="98"/>
      <c r="C15" s="15">
        <v>3</v>
      </c>
      <c r="D15" s="16">
        <v>2</v>
      </c>
      <c r="E15" s="16"/>
      <c r="F15" s="16"/>
      <c r="G15" s="17">
        <f t="shared" si="0"/>
        <v>5</v>
      </c>
      <c r="H15" s="9" t="s">
        <v>20</v>
      </c>
      <c r="I15" s="2">
        <f t="shared" si="1"/>
        <v>2</v>
      </c>
    </row>
    <row r="16" spans="1:9" ht="12.75">
      <c r="A16" s="82"/>
      <c r="B16" s="98" t="s">
        <v>12</v>
      </c>
      <c r="C16" s="18">
        <v>2</v>
      </c>
      <c r="D16" s="19">
        <v>1</v>
      </c>
      <c r="E16" s="19"/>
      <c r="F16" s="19"/>
      <c r="G16" s="20">
        <f t="shared" si="0"/>
        <v>3</v>
      </c>
      <c r="H16" s="10" t="s">
        <v>19</v>
      </c>
      <c r="I16" s="2">
        <f t="shared" si="1"/>
        <v>1</v>
      </c>
    </row>
    <row r="17" spans="1:9" ht="12.75">
      <c r="A17" s="82"/>
      <c r="B17" s="98"/>
      <c r="C17" s="15">
        <v>2</v>
      </c>
      <c r="D17" s="16">
        <v>2</v>
      </c>
      <c r="E17" s="16"/>
      <c r="F17" s="16"/>
      <c r="G17" s="17">
        <f t="shared" si="0"/>
        <v>4</v>
      </c>
      <c r="H17" s="9" t="s">
        <v>20</v>
      </c>
      <c r="I17" s="2">
        <f t="shared" si="1"/>
        <v>2</v>
      </c>
    </row>
    <row r="18" spans="1:9" ht="12.75">
      <c r="A18" s="82"/>
      <c r="B18" s="98" t="s">
        <v>13</v>
      </c>
      <c r="C18" s="18">
        <v>2</v>
      </c>
      <c r="D18" s="19">
        <v>1</v>
      </c>
      <c r="E18" s="19"/>
      <c r="F18" s="19"/>
      <c r="G18" s="20">
        <f t="shared" si="0"/>
        <v>3</v>
      </c>
      <c r="H18" s="10" t="s">
        <v>19</v>
      </c>
      <c r="I18" s="2">
        <f t="shared" si="1"/>
        <v>1</v>
      </c>
    </row>
    <row r="19" spans="1:9" ht="12.75">
      <c r="A19" s="82"/>
      <c r="B19" s="98"/>
      <c r="C19" s="15">
        <v>4</v>
      </c>
      <c r="D19" s="16">
        <v>1</v>
      </c>
      <c r="E19" s="16"/>
      <c r="F19" s="16"/>
      <c r="G19" s="17">
        <f t="shared" si="0"/>
        <v>5</v>
      </c>
      <c r="H19" s="9" t="s">
        <v>20</v>
      </c>
      <c r="I19" s="2">
        <f t="shared" si="1"/>
        <v>1</v>
      </c>
    </row>
    <row r="20" spans="1:9" ht="12.75">
      <c r="A20" s="82"/>
      <c r="B20" s="98" t="s">
        <v>14</v>
      </c>
      <c r="C20" s="18"/>
      <c r="D20" s="19">
        <v>1</v>
      </c>
      <c r="E20" s="19"/>
      <c r="F20" s="19">
        <v>2</v>
      </c>
      <c r="G20" s="20">
        <f t="shared" si="0"/>
        <v>3</v>
      </c>
      <c r="H20" s="10" t="s">
        <v>19</v>
      </c>
      <c r="I20" s="2">
        <f t="shared" si="1"/>
        <v>3</v>
      </c>
    </row>
    <row r="21" spans="1:9" ht="12.75">
      <c r="A21" s="82"/>
      <c r="B21" s="98"/>
      <c r="C21" s="15"/>
      <c r="D21" s="16">
        <v>2</v>
      </c>
      <c r="E21" s="16"/>
      <c r="F21" s="16">
        <v>4</v>
      </c>
      <c r="G21" s="17">
        <f t="shared" si="0"/>
        <v>6</v>
      </c>
      <c r="H21" s="9" t="s">
        <v>20</v>
      </c>
      <c r="I21" s="2">
        <f t="shared" si="1"/>
        <v>6</v>
      </c>
    </row>
    <row r="22" spans="1:9" ht="12.75">
      <c r="A22" s="82"/>
      <c r="B22" s="98" t="s">
        <v>15</v>
      </c>
      <c r="C22" s="18">
        <v>2</v>
      </c>
      <c r="D22" s="19">
        <v>1</v>
      </c>
      <c r="E22" s="19"/>
      <c r="F22" s="19"/>
      <c r="G22" s="20">
        <f t="shared" si="0"/>
        <v>3</v>
      </c>
      <c r="H22" s="10" t="s">
        <v>19</v>
      </c>
      <c r="I22" s="2">
        <f t="shared" si="1"/>
        <v>1</v>
      </c>
    </row>
    <row r="23" spans="1:9" ht="12.75">
      <c r="A23" s="82"/>
      <c r="B23" s="98"/>
      <c r="C23" s="15">
        <v>3</v>
      </c>
      <c r="D23" s="16">
        <v>3</v>
      </c>
      <c r="E23" s="16"/>
      <c r="F23" s="16"/>
      <c r="G23" s="17">
        <f t="shared" si="0"/>
        <v>6</v>
      </c>
      <c r="H23" s="9" t="s">
        <v>20</v>
      </c>
      <c r="I23" s="2">
        <f t="shared" si="1"/>
        <v>3</v>
      </c>
    </row>
    <row r="24" spans="1:9" ht="12.75">
      <c r="A24" s="82"/>
      <c r="B24" s="98" t="s">
        <v>16</v>
      </c>
      <c r="C24" s="18">
        <v>1</v>
      </c>
      <c r="D24" s="19">
        <v>1</v>
      </c>
      <c r="E24" s="19"/>
      <c r="F24" s="19"/>
      <c r="G24" s="20">
        <f t="shared" si="0"/>
        <v>2</v>
      </c>
      <c r="H24" s="10" t="s">
        <v>19</v>
      </c>
      <c r="I24" s="2">
        <f t="shared" si="1"/>
        <v>1</v>
      </c>
    </row>
    <row r="25" spans="1:9" ht="12.75">
      <c r="A25" s="82"/>
      <c r="B25" s="98"/>
      <c r="C25" s="15">
        <v>2</v>
      </c>
      <c r="D25" s="16">
        <v>2</v>
      </c>
      <c r="E25" s="16"/>
      <c r="F25" s="16"/>
      <c r="G25" s="17">
        <f t="shared" si="0"/>
        <v>4</v>
      </c>
      <c r="H25" s="9" t="s">
        <v>20</v>
      </c>
      <c r="I25" s="2">
        <f t="shared" si="1"/>
        <v>2</v>
      </c>
    </row>
    <row r="26" spans="1:9" ht="12.75">
      <c r="A26" s="82"/>
      <c r="B26" s="98" t="s">
        <v>17</v>
      </c>
      <c r="C26" s="18">
        <v>2</v>
      </c>
      <c r="D26" s="19"/>
      <c r="E26" s="19"/>
      <c r="F26" s="19"/>
      <c r="G26" s="20">
        <f aca="true" t="shared" si="2" ref="G26:G33">SUM(C26:F26)</f>
        <v>2</v>
      </c>
      <c r="H26" s="10" t="s">
        <v>19</v>
      </c>
      <c r="I26" s="2">
        <f aca="true" t="shared" si="3" ref="I26:I35">SUM(D26,F26)</f>
        <v>0</v>
      </c>
    </row>
    <row r="27" spans="1:9" ht="12.75">
      <c r="A27" s="82"/>
      <c r="B27" s="98"/>
      <c r="C27" s="15">
        <v>3</v>
      </c>
      <c r="D27" s="16"/>
      <c r="E27" s="16"/>
      <c r="F27" s="16"/>
      <c r="G27" s="17">
        <f t="shared" si="2"/>
        <v>3</v>
      </c>
      <c r="H27" s="9" t="s">
        <v>20</v>
      </c>
      <c r="I27" s="2">
        <f t="shared" si="3"/>
        <v>0</v>
      </c>
    </row>
    <row r="28" spans="1:9" ht="12.75">
      <c r="A28" s="82"/>
      <c r="B28" s="98" t="s">
        <v>18</v>
      </c>
      <c r="C28" s="18">
        <v>2</v>
      </c>
      <c r="D28" s="19"/>
      <c r="E28" s="19"/>
      <c r="F28" s="19"/>
      <c r="G28" s="20">
        <f t="shared" si="2"/>
        <v>2</v>
      </c>
      <c r="H28" s="10" t="s">
        <v>19</v>
      </c>
      <c r="I28" s="2">
        <f t="shared" si="3"/>
        <v>0</v>
      </c>
    </row>
    <row r="29" spans="1:9" ht="12.75">
      <c r="A29" s="82"/>
      <c r="B29" s="98"/>
      <c r="C29" s="15">
        <v>6</v>
      </c>
      <c r="D29" s="16"/>
      <c r="E29" s="16"/>
      <c r="F29" s="16"/>
      <c r="G29" s="17">
        <f t="shared" si="2"/>
        <v>6</v>
      </c>
      <c r="H29" s="9" t="s">
        <v>20</v>
      </c>
      <c r="I29" s="2">
        <f t="shared" si="3"/>
        <v>0</v>
      </c>
    </row>
    <row r="30" spans="1:9" ht="12.75">
      <c r="A30" s="82"/>
      <c r="B30" s="98" t="s">
        <v>7</v>
      </c>
      <c r="C30" s="18">
        <v>1</v>
      </c>
      <c r="D30" s="19"/>
      <c r="E30" s="19"/>
      <c r="F30" s="19"/>
      <c r="G30" s="20">
        <f t="shared" si="2"/>
        <v>1</v>
      </c>
      <c r="H30" s="10" t="s">
        <v>19</v>
      </c>
      <c r="I30" s="2">
        <f t="shared" si="3"/>
        <v>0</v>
      </c>
    </row>
    <row r="31" spans="1:9" ht="12.75">
      <c r="A31" s="82"/>
      <c r="B31" s="98"/>
      <c r="C31" s="15">
        <v>1</v>
      </c>
      <c r="D31" s="16"/>
      <c r="E31" s="16"/>
      <c r="F31" s="16"/>
      <c r="G31" s="17">
        <f t="shared" si="2"/>
        <v>1</v>
      </c>
      <c r="H31" s="9" t="s">
        <v>20</v>
      </c>
      <c r="I31" s="2">
        <f t="shared" si="3"/>
        <v>0</v>
      </c>
    </row>
    <row r="32" spans="1:9" ht="12.75">
      <c r="A32" s="82"/>
      <c r="B32" s="98" t="s">
        <v>8</v>
      </c>
      <c r="C32" s="18">
        <v>1</v>
      </c>
      <c r="D32" s="19">
        <v>1</v>
      </c>
      <c r="E32" s="19"/>
      <c r="F32" s="19">
        <v>1</v>
      </c>
      <c r="G32" s="20">
        <f t="shared" si="2"/>
        <v>3</v>
      </c>
      <c r="H32" s="10" t="s">
        <v>19</v>
      </c>
      <c r="I32" s="2">
        <f t="shared" si="3"/>
        <v>2</v>
      </c>
    </row>
    <row r="33" spans="1:9" ht="13.5" thickBot="1">
      <c r="A33" s="84"/>
      <c r="B33" s="101"/>
      <c r="C33" s="21">
        <v>2</v>
      </c>
      <c r="D33" s="22">
        <v>3</v>
      </c>
      <c r="E33" s="22"/>
      <c r="F33" s="22">
        <v>2</v>
      </c>
      <c r="G33" s="23">
        <f t="shared" si="2"/>
        <v>7</v>
      </c>
      <c r="H33" s="11" t="s">
        <v>20</v>
      </c>
      <c r="I33" s="2">
        <f t="shared" si="3"/>
        <v>5</v>
      </c>
    </row>
    <row r="34" spans="1:9" ht="12.75">
      <c r="A34" s="76">
        <v>2008</v>
      </c>
      <c r="B34" s="97" t="s">
        <v>9</v>
      </c>
      <c r="C34" s="12">
        <v>2</v>
      </c>
      <c r="D34" s="13"/>
      <c r="E34" s="13"/>
      <c r="F34" s="13">
        <v>1</v>
      </c>
      <c r="G34" s="14">
        <f t="shared" si="0"/>
        <v>3</v>
      </c>
      <c r="H34" s="8" t="s">
        <v>19</v>
      </c>
      <c r="I34" s="2">
        <f t="shared" si="3"/>
        <v>1</v>
      </c>
    </row>
    <row r="35" spans="1:9" ht="12.75">
      <c r="A35" s="82"/>
      <c r="B35" s="98"/>
      <c r="C35" s="15">
        <v>5</v>
      </c>
      <c r="D35" s="16"/>
      <c r="E35" s="16"/>
      <c r="F35" s="16">
        <v>2</v>
      </c>
      <c r="G35" s="17">
        <f t="shared" si="0"/>
        <v>7</v>
      </c>
      <c r="H35" s="9" t="s">
        <v>20</v>
      </c>
      <c r="I35" s="2">
        <f t="shared" si="3"/>
        <v>2</v>
      </c>
    </row>
    <row r="36" spans="1:9" ht="12.75">
      <c r="A36" s="82"/>
      <c r="B36" s="98" t="s">
        <v>10</v>
      </c>
      <c r="C36" s="18">
        <v>3</v>
      </c>
      <c r="D36" s="19"/>
      <c r="E36" s="19"/>
      <c r="F36" s="19"/>
      <c r="G36" s="20">
        <f t="shared" si="0"/>
        <v>3</v>
      </c>
      <c r="H36" s="10" t="s">
        <v>19</v>
      </c>
      <c r="I36" s="2">
        <f t="shared" si="1"/>
        <v>0</v>
      </c>
    </row>
    <row r="37" spans="1:9" ht="12.75">
      <c r="A37" s="82"/>
      <c r="B37" s="98"/>
      <c r="C37" s="15">
        <v>7</v>
      </c>
      <c r="D37" s="16"/>
      <c r="E37" s="16"/>
      <c r="F37" s="16"/>
      <c r="G37" s="17">
        <f t="shared" si="0"/>
        <v>7</v>
      </c>
      <c r="H37" s="9" t="s">
        <v>20</v>
      </c>
      <c r="I37" s="2">
        <f t="shared" si="1"/>
        <v>0</v>
      </c>
    </row>
    <row r="38" spans="1:9" ht="12.75">
      <c r="A38" s="82"/>
      <c r="B38" s="98" t="s">
        <v>11</v>
      </c>
      <c r="C38" s="18">
        <v>1</v>
      </c>
      <c r="D38" s="19"/>
      <c r="E38" s="19"/>
      <c r="F38" s="19"/>
      <c r="G38" s="20">
        <f t="shared" si="0"/>
        <v>1</v>
      </c>
      <c r="H38" s="10" t="s">
        <v>19</v>
      </c>
      <c r="I38" s="2">
        <f t="shared" si="1"/>
        <v>0</v>
      </c>
    </row>
    <row r="39" spans="1:9" ht="12.75">
      <c r="A39" s="82"/>
      <c r="B39" s="98"/>
      <c r="C39" s="15">
        <v>1</v>
      </c>
      <c r="D39" s="16"/>
      <c r="E39" s="16"/>
      <c r="F39" s="16"/>
      <c r="G39" s="17">
        <f t="shared" si="0"/>
        <v>1</v>
      </c>
      <c r="H39" s="9" t="s">
        <v>20</v>
      </c>
      <c r="I39" s="2">
        <f t="shared" si="1"/>
        <v>0</v>
      </c>
    </row>
    <row r="40" spans="1:9" ht="12.75">
      <c r="A40" s="82"/>
      <c r="B40" s="98" t="s">
        <v>12</v>
      </c>
      <c r="C40" s="18">
        <v>1</v>
      </c>
      <c r="D40" s="19"/>
      <c r="E40" s="19"/>
      <c r="F40" s="19"/>
      <c r="G40" s="20">
        <f t="shared" si="0"/>
        <v>1</v>
      </c>
      <c r="H40" s="10" t="s">
        <v>19</v>
      </c>
      <c r="I40" s="2">
        <f t="shared" si="1"/>
        <v>0</v>
      </c>
    </row>
    <row r="41" spans="1:9" ht="12.75">
      <c r="A41" s="82"/>
      <c r="B41" s="98"/>
      <c r="C41" s="15">
        <v>1</v>
      </c>
      <c r="D41" s="16"/>
      <c r="E41" s="16"/>
      <c r="F41" s="16"/>
      <c r="G41" s="17">
        <f t="shared" si="0"/>
        <v>1</v>
      </c>
      <c r="H41" s="9" t="s">
        <v>20</v>
      </c>
      <c r="I41" s="2">
        <f t="shared" si="1"/>
        <v>0</v>
      </c>
    </row>
    <row r="42" spans="1:9" ht="12.75">
      <c r="A42" s="82"/>
      <c r="B42" s="98" t="s">
        <v>13</v>
      </c>
      <c r="C42" s="18">
        <v>1</v>
      </c>
      <c r="D42" s="19">
        <v>2</v>
      </c>
      <c r="E42" s="19"/>
      <c r="F42" s="19">
        <v>2</v>
      </c>
      <c r="G42" s="20">
        <f t="shared" si="0"/>
        <v>5</v>
      </c>
      <c r="H42" s="10" t="s">
        <v>19</v>
      </c>
      <c r="I42" s="2">
        <f t="shared" si="1"/>
        <v>4</v>
      </c>
    </row>
    <row r="43" spans="1:9" ht="12.75">
      <c r="A43" s="82"/>
      <c r="B43" s="98"/>
      <c r="C43" s="15">
        <v>1</v>
      </c>
      <c r="D43" s="16">
        <v>4</v>
      </c>
      <c r="E43" s="16"/>
      <c r="F43" s="16">
        <v>2</v>
      </c>
      <c r="G43" s="17">
        <f t="shared" si="0"/>
        <v>7</v>
      </c>
      <c r="H43" s="9" t="s">
        <v>20</v>
      </c>
      <c r="I43" s="2">
        <f t="shared" si="1"/>
        <v>6</v>
      </c>
    </row>
    <row r="44" spans="1:9" ht="12.75">
      <c r="A44" s="82"/>
      <c r="B44" s="98" t="s">
        <v>14</v>
      </c>
      <c r="C44" s="18">
        <v>1</v>
      </c>
      <c r="D44" s="19">
        <v>2</v>
      </c>
      <c r="E44" s="19">
        <v>0</v>
      </c>
      <c r="F44" s="19">
        <v>0</v>
      </c>
      <c r="G44" s="20">
        <f t="shared" si="0"/>
        <v>3</v>
      </c>
      <c r="H44" s="10" t="s">
        <v>19</v>
      </c>
      <c r="I44" s="2">
        <f t="shared" si="1"/>
        <v>2</v>
      </c>
    </row>
    <row r="45" spans="1:9" ht="13.5" thickBot="1">
      <c r="A45" s="77"/>
      <c r="B45" s="99"/>
      <c r="C45" s="21">
        <v>2</v>
      </c>
      <c r="D45" s="22">
        <v>5</v>
      </c>
      <c r="E45" s="22">
        <v>0</v>
      </c>
      <c r="F45" s="22">
        <v>0</v>
      </c>
      <c r="G45" s="24">
        <f t="shared" si="0"/>
        <v>7</v>
      </c>
      <c r="H45" s="11" t="s">
        <v>20</v>
      </c>
      <c r="I45" s="2">
        <f t="shared" si="1"/>
        <v>5</v>
      </c>
    </row>
    <row r="46" spans="1:9" ht="12.75">
      <c r="A46" s="76" t="s">
        <v>6</v>
      </c>
      <c r="B46" s="78" t="s">
        <v>0</v>
      </c>
      <c r="C46" s="95" t="s">
        <v>2</v>
      </c>
      <c r="D46" s="96"/>
      <c r="E46" s="96" t="s">
        <v>3</v>
      </c>
      <c r="F46" s="96"/>
      <c r="G46" s="78" t="s">
        <v>28</v>
      </c>
      <c r="H46" s="5"/>
      <c r="I46" s="93" t="s">
        <v>29</v>
      </c>
    </row>
    <row r="47" spans="1:9" ht="13.5" thickBot="1">
      <c r="A47" s="77"/>
      <c r="B47" s="87"/>
      <c r="C47" s="7" t="s">
        <v>4</v>
      </c>
      <c r="D47" s="6" t="s">
        <v>5</v>
      </c>
      <c r="E47" s="6" t="s">
        <v>4</v>
      </c>
      <c r="F47" s="6" t="s">
        <v>5</v>
      </c>
      <c r="G47" s="79"/>
      <c r="H47" s="5"/>
      <c r="I47" s="94"/>
    </row>
    <row r="48" spans="1:9" ht="12.75">
      <c r="A48" s="89" t="s">
        <v>30</v>
      </c>
      <c r="B48" s="90"/>
      <c r="C48" s="32">
        <f aca="true" t="shared" si="4" ref="C48:F49">SUM(C6,C8,C10,C12,C14,C16,C18,C20,C22,C24,C26,C28,C30,C32,C34,C36,C38,C40,C42,C44)</f>
        <v>32</v>
      </c>
      <c r="D48" s="27">
        <f t="shared" si="4"/>
        <v>13</v>
      </c>
      <c r="E48" s="27">
        <f t="shared" si="4"/>
        <v>0</v>
      </c>
      <c r="F48" s="27">
        <f t="shared" si="4"/>
        <v>10</v>
      </c>
      <c r="G48" s="27">
        <f>SUM(C48:F48)</f>
        <v>55</v>
      </c>
      <c r="H48" s="44" t="s">
        <v>19</v>
      </c>
      <c r="I48" s="33">
        <f>SUM(D48,F48)</f>
        <v>23</v>
      </c>
    </row>
    <row r="49" spans="1:9" ht="13.5" thickBot="1">
      <c r="A49" s="91"/>
      <c r="B49" s="92"/>
      <c r="C49" s="25">
        <f t="shared" si="4"/>
        <v>56</v>
      </c>
      <c r="D49" s="16">
        <f t="shared" si="4"/>
        <v>28</v>
      </c>
      <c r="E49" s="16">
        <f t="shared" si="4"/>
        <v>0</v>
      </c>
      <c r="F49" s="16">
        <f t="shared" si="4"/>
        <v>18</v>
      </c>
      <c r="G49" s="16">
        <f>SUM(C49:F49)</f>
        <v>102</v>
      </c>
      <c r="H49" s="11" t="s">
        <v>20</v>
      </c>
      <c r="I49" s="2">
        <f>SUM(D49,F49)</f>
        <v>46</v>
      </c>
    </row>
  </sheetData>
  <mergeCells count="36">
    <mergeCell ref="C4:D4"/>
    <mergeCell ref="E4:F4"/>
    <mergeCell ref="B6:B7"/>
    <mergeCell ref="B8:B9"/>
    <mergeCell ref="B4:B5"/>
    <mergeCell ref="B10:B11"/>
    <mergeCell ref="B12:B13"/>
    <mergeCell ref="B14:B15"/>
    <mergeCell ref="B16:B17"/>
    <mergeCell ref="B28:B29"/>
    <mergeCell ref="B30:B31"/>
    <mergeCell ref="B32:B33"/>
    <mergeCell ref="B18:B19"/>
    <mergeCell ref="B20:B21"/>
    <mergeCell ref="B22:B23"/>
    <mergeCell ref="B24:B25"/>
    <mergeCell ref="B42:B43"/>
    <mergeCell ref="B44:B45"/>
    <mergeCell ref="A6:A9"/>
    <mergeCell ref="A10:A33"/>
    <mergeCell ref="A34:A45"/>
    <mergeCell ref="B34:B35"/>
    <mergeCell ref="B36:B37"/>
    <mergeCell ref="B38:B39"/>
    <mergeCell ref="B40:B41"/>
    <mergeCell ref="B26:B27"/>
    <mergeCell ref="G46:G47"/>
    <mergeCell ref="I46:I47"/>
    <mergeCell ref="A48:B49"/>
    <mergeCell ref="I4:I5"/>
    <mergeCell ref="A46:A47"/>
    <mergeCell ref="B46:B47"/>
    <mergeCell ref="C46:D46"/>
    <mergeCell ref="E46:F46"/>
    <mergeCell ref="A4:A5"/>
    <mergeCell ref="G4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4">
      <selection activeCell="L44" sqref="L44"/>
    </sheetView>
  </sheetViews>
  <sheetFormatPr defaultColWidth="9.140625" defaultRowHeight="12.75"/>
  <cols>
    <col min="1" max="1" width="6.140625" style="3" customWidth="1"/>
    <col min="2" max="2" width="9.140625" style="4" customWidth="1"/>
  </cols>
  <sheetData>
    <row r="1" ht="12.75">
      <c r="A1" s="1" t="s">
        <v>24</v>
      </c>
    </row>
    <row r="3" ht="13.5" thickBot="1">
      <c r="E3" s="1"/>
    </row>
    <row r="4" spans="1:9" ht="12.75">
      <c r="A4" s="76" t="s">
        <v>6</v>
      </c>
      <c r="B4" s="78" t="s">
        <v>0</v>
      </c>
      <c r="C4" s="95" t="s">
        <v>2</v>
      </c>
      <c r="D4" s="96"/>
      <c r="E4" s="96" t="s">
        <v>3</v>
      </c>
      <c r="F4" s="96"/>
      <c r="G4" s="78" t="s">
        <v>28</v>
      </c>
      <c r="H4" s="5"/>
      <c r="I4" s="93" t="s">
        <v>29</v>
      </c>
    </row>
    <row r="5" spans="1:9" ht="13.5" thickBot="1">
      <c r="A5" s="77"/>
      <c r="B5" s="87"/>
      <c r="C5" s="7" t="s">
        <v>4</v>
      </c>
      <c r="D5" s="6" t="s">
        <v>5</v>
      </c>
      <c r="E5" s="6" t="s">
        <v>4</v>
      </c>
      <c r="F5" s="6" t="s">
        <v>5</v>
      </c>
      <c r="G5" s="79"/>
      <c r="H5" s="5"/>
      <c r="I5" s="94"/>
    </row>
    <row r="6" spans="1:9" ht="12.75">
      <c r="A6" s="76">
        <v>2006</v>
      </c>
      <c r="B6" s="97" t="s">
        <v>7</v>
      </c>
      <c r="C6" s="12">
        <v>1</v>
      </c>
      <c r="D6" s="13"/>
      <c r="E6" s="13">
        <v>1</v>
      </c>
      <c r="F6" s="13">
        <v>1</v>
      </c>
      <c r="G6" s="14">
        <f>SUM(C6:F6)</f>
        <v>3</v>
      </c>
      <c r="H6" s="8" t="s">
        <v>19</v>
      </c>
      <c r="I6" s="2">
        <f>SUM(D6,F6)</f>
        <v>1</v>
      </c>
    </row>
    <row r="7" spans="1:9" ht="12.75">
      <c r="A7" s="82"/>
      <c r="B7" s="98"/>
      <c r="C7" s="15">
        <v>1</v>
      </c>
      <c r="D7" s="16"/>
      <c r="E7" s="16">
        <v>1</v>
      </c>
      <c r="F7" s="16">
        <v>1</v>
      </c>
      <c r="G7" s="17">
        <f aca="true" t="shared" si="0" ref="G7:G45">SUM(C7:F7)</f>
        <v>3</v>
      </c>
      <c r="H7" s="9" t="s">
        <v>20</v>
      </c>
      <c r="I7" s="2">
        <f aca="true" t="shared" si="1" ref="I7:I45">SUM(D7,F7)</f>
        <v>1</v>
      </c>
    </row>
    <row r="8" spans="1:9" ht="12.75">
      <c r="A8" s="82"/>
      <c r="B8" s="98" t="s">
        <v>8</v>
      </c>
      <c r="C8" s="18">
        <v>2</v>
      </c>
      <c r="D8" s="19">
        <v>3</v>
      </c>
      <c r="E8" s="19"/>
      <c r="F8" s="19">
        <v>2</v>
      </c>
      <c r="G8" s="20">
        <f t="shared" si="0"/>
        <v>7</v>
      </c>
      <c r="H8" s="10" t="s">
        <v>19</v>
      </c>
      <c r="I8" s="2">
        <f t="shared" si="1"/>
        <v>5</v>
      </c>
    </row>
    <row r="9" spans="1:9" ht="13.5" thickBot="1">
      <c r="A9" s="77"/>
      <c r="B9" s="99"/>
      <c r="C9" s="21">
        <v>2</v>
      </c>
      <c r="D9" s="22">
        <v>3</v>
      </c>
      <c r="E9" s="22"/>
      <c r="F9" s="22">
        <v>2</v>
      </c>
      <c r="G9" s="23">
        <f t="shared" si="0"/>
        <v>7</v>
      </c>
      <c r="H9" s="11" t="s">
        <v>20</v>
      </c>
      <c r="I9" s="2">
        <f t="shared" si="1"/>
        <v>5</v>
      </c>
    </row>
    <row r="10" spans="1:9" ht="12.75">
      <c r="A10" s="83">
        <v>2007</v>
      </c>
      <c r="B10" s="100" t="s">
        <v>9</v>
      </c>
      <c r="C10" s="12">
        <v>1</v>
      </c>
      <c r="D10" s="13">
        <v>2</v>
      </c>
      <c r="E10" s="13"/>
      <c r="F10" s="13">
        <v>2</v>
      </c>
      <c r="G10" s="14">
        <f t="shared" si="0"/>
        <v>5</v>
      </c>
      <c r="H10" s="8" t="s">
        <v>19</v>
      </c>
      <c r="I10" s="2">
        <f t="shared" si="1"/>
        <v>4</v>
      </c>
    </row>
    <row r="11" spans="1:9" ht="12.75">
      <c r="A11" s="82"/>
      <c r="B11" s="98"/>
      <c r="C11" s="15">
        <v>1</v>
      </c>
      <c r="D11" s="16">
        <v>2</v>
      </c>
      <c r="E11" s="16"/>
      <c r="F11" s="16">
        <v>2</v>
      </c>
      <c r="G11" s="17">
        <f t="shared" si="0"/>
        <v>5</v>
      </c>
      <c r="H11" s="9" t="s">
        <v>20</v>
      </c>
      <c r="I11" s="2">
        <f t="shared" si="1"/>
        <v>4</v>
      </c>
    </row>
    <row r="12" spans="1:9" ht="12.75">
      <c r="A12" s="82"/>
      <c r="B12" s="98" t="s">
        <v>10</v>
      </c>
      <c r="C12" s="18">
        <v>1</v>
      </c>
      <c r="D12" s="19">
        <v>4</v>
      </c>
      <c r="E12" s="19"/>
      <c r="F12" s="19"/>
      <c r="G12" s="20">
        <f t="shared" si="0"/>
        <v>5</v>
      </c>
      <c r="H12" s="10" t="s">
        <v>19</v>
      </c>
      <c r="I12" s="2">
        <f t="shared" si="1"/>
        <v>4</v>
      </c>
    </row>
    <row r="13" spans="1:9" ht="12.75">
      <c r="A13" s="82"/>
      <c r="B13" s="98"/>
      <c r="C13" s="15">
        <v>1</v>
      </c>
      <c r="D13" s="16">
        <v>4</v>
      </c>
      <c r="E13" s="16"/>
      <c r="F13" s="16"/>
      <c r="G13" s="17">
        <f t="shared" si="0"/>
        <v>5</v>
      </c>
      <c r="H13" s="9" t="s">
        <v>20</v>
      </c>
      <c r="I13" s="2">
        <f t="shared" si="1"/>
        <v>4</v>
      </c>
    </row>
    <row r="14" spans="1:9" ht="12.75">
      <c r="A14" s="82"/>
      <c r="B14" s="98" t="s">
        <v>11</v>
      </c>
      <c r="C14" s="18"/>
      <c r="D14" s="19">
        <v>1</v>
      </c>
      <c r="E14" s="19"/>
      <c r="F14" s="19">
        <v>3</v>
      </c>
      <c r="G14" s="20">
        <f t="shared" si="0"/>
        <v>4</v>
      </c>
      <c r="H14" s="10" t="s">
        <v>19</v>
      </c>
      <c r="I14" s="2">
        <f t="shared" si="1"/>
        <v>4</v>
      </c>
    </row>
    <row r="15" spans="1:9" ht="12.75">
      <c r="A15" s="82"/>
      <c r="B15" s="98"/>
      <c r="C15" s="15"/>
      <c r="D15" s="16">
        <v>1</v>
      </c>
      <c r="E15" s="16"/>
      <c r="F15" s="16">
        <v>3</v>
      </c>
      <c r="G15" s="17">
        <f t="shared" si="0"/>
        <v>4</v>
      </c>
      <c r="H15" s="9" t="s">
        <v>20</v>
      </c>
      <c r="I15" s="2">
        <f t="shared" si="1"/>
        <v>4</v>
      </c>
    </row>
    <row r="16" spans="1:9" ht="12.75">
      <c r="A16" s="82"/>
      <c r="B16" s="98" t="s">
        <v>12</v>
      </c>
      <c r="C16" s="18"/>
      <c r="D16" s="19"/>
      <c r="E16" s="19"/>
      <c r="F16" s="19">
        <v>1</v>
      </c>
      <c r="G16" s="20">
        <f t="shared" si="0"/>
        <v>1</v>
      </c>
      <c r="H16" s="10" t="s">
        <v>19</v>
      </c>
      <c r="I16" s="2">
        <f t="shared" si="1"/>
        <v>1</v>
      </c>
    </row>
    <row r="17" spans="1:9" ht="12.75">
      <c r="A17" s="82"/>
      <c r="B17" s="98"/>
      <c r="C17" s="15"/>
      <c r="D17" s="16"/>
      <c r="E17" s="16"/>
      <c r="F17" s="16">
        <v>2</v>
      </c>
      <c r="G17" s="17">
        <f t="shared" si="0"/>
        <v>2</v>
      </c>
      <c r="H17" s="9" t="s">
        <v>20</v>
      </c>
      <c r="I17" s="2">
        <f t="shared" si="1"/>
        <v>2</v>
      </c>
    </row>
    <row r="18" spans="1:9" ht="12.75">
      <c r="A18" s="82"/>
      <c r="B18" s="98" t="s">
        <v>13</v>
      </c>
      <c r="C18" s="18"/>
      <c r="D18" s="19">
        <v>1</v>
      </c>
      <c r="E18" s="19"/>
      <c r="F18" s="19">
        <v>7</v>
      </c>
      <c r="G18" s="20">
        <f t="shared" si="0"/>
        <v>8</v>
      </c>
      <c r="H18" s="10" t="s">
        <v>19</v>
      </c>
      <c r="I18" s="2">
        <f t="shared" si="1"/>
        <v>8</v>
      </c>
    </row>
    <row r="19" spans="1:9" ht="12.75">
      <c r="A19" s="82"/>
      <c r="B19" s="98"/>
      <c r="C19" s="15"/>
      <c r="D19" s="16">
        <v>1</v>
      </c>
      <c r="E19" s="16"/>
      <c r="F19" s="16">
        <v>10</v>
      </c>
      <c r="G19" s="17">
        <f t="shared" si="0"/>
        <v>11</v>
      </c>
      <c r="H19" s="9" t="s">
        <v>20</v>
      </c>
      <c r="I19" s="2">
        <f t="shared" si="1"/>
        <v>11</v>
      </c>
    </row>
    <row r="20" spans="1:9" ht="12.75">
      <c r="A20" s="82"/>
      <c r="B20" s="98" t="s">
        <v>14</v>
      </c>
      <c r="C20" s="18">
        <v>1</v>
      </c>
      <c r="D20" s="19">
        <v>1</v>
      </c>
      <c r="E20" s="19">
        <v>1</v>
      </c>
      <c r="F20" s="19">
        <v>2</v>
      </c>
      <c r="G20" s="20">
        <f t="shared" si="0"/>
        <v>5</v>
      </c>
      <c r="H20" s="10" t="s">
        <v>19</v>
      </c>
      <c r="I20" s="2">
        <f t="shared" si="1"/>
        <v>3</v>
      </c>
    </row>
    <row r="21" spans="1:9" ht="12.75">
      <c r="A21" s="82"/>
      <c r="B21" s="98"/>
      <c r="C21" s="15">
        <v>1</v>
      </c>
      <c r="D21" s="16">
        <v>2</v>
      </c>
      <c r="E21" s="16">
        <v>1</v>
      </c>
      <c r="F21" s="16">
        <v>3</v>
      </c>
      <c r="G21" s="17">
        <f t="shared" si="0"/>
        <v>7</v>
      </c>
      <c r="H21" s="9" t="s">
        <v>20</v>
      </c>
      <c r="I21" s="2">
        <f t="shared" si="1"/>
        <v>5</v>
      </c>
    </row>
    <row r="22" spans="1:9" ht="12.75">
      <c r="A22" s="82"/>
      <c r="B22" s="98" t="s">
        <v>15</v>
      </c>
      <c r="C22" s="18">
        <v>2</v>
      </c>
      <c r="D22" s="19">
        <v>2</v>
      </c>
      <c r="E22" s="19"/>
      <c r="F22" s="19">
        <v>1</v>
      </c>
      <c r="G22" s="20">
        <f t="shared" si="0"/>
        <v>5</v>
      </c>
      <c r="H22" s="10" t="s">
        <v>19</v>
      </c>
      <c r="I22" s="2">
        <f t="shared" si="1"/>
        <v>3</v>
      </c>
    </row>
    <row r="23" spans="1:9" ht="12.75">
      <c r="A23" s="82"/>
      <c r="B23" s="98"/>
      <c r="C23" s="15">
        <v>2</v>
      </c>
      <c r="D23" s="16">
        <v>4</v>
      </c>
      <c r="E23" s="16"/>
      <c r="F23" s="16">
        <v>1</v>
      </c>
      <c r="G23" s="17">
        <f t="shared" si="0"/>
        <v>7</v>
      </c>
      <c r="H23" s="9" t="s">
        <v>20</v>
      </c>
      <c r="I23" s="2">
        <f t="shared" si="1"/>
        <v>5</v>
      </c>
    </row>
    <row r="24" spans="1:9" ht="12.75">
      <c r="A24" s="82"/>
      <c r="B24" s="98" t="s">
        <v>16</v>
      </c>
      <c r="C24" s="18">
        <v>1</v>
      </c>
      <c r="D24" s="19"/>
      <c r="E24" s="19"/>
      <c r="F24" s="19">
        <v>3</v>
      </c>
      <c r="G24" s="20">
        <f t="shared" si="0"/>
        <v>4</v>
      </c>
      <c r="H24" s="10" t="s">
        <v>19</v>
      </c>
      <c r="I24" s="2">
        <f t="shared" si="1"/>
        <v>3</v>
      </c>
    </row>
    <row r="25" spans="1:9" ht="12.75">
      <c r="A25" s="82"/>
      <c r="B25" s="98"/>
      <c r="C25" s="15">
        <v>1</v>
      </c>
      <c r="D25" s="16"/>
      <c r="E25" s="16"/>
      <c r="F25" s="16">
        <v>3</v>
      </c>
      <c r="G25" s="17">
        <f t="shared" si="0"/>
        <v>4</v>
      </c>
      <c r="H25" s="9" t="s">
        <v>20</v>
      </c>
      <c r="I25" s="2">
        <f t="shared" si="1"/>
        <v>3</v>
      </c>
    </row>
    <row r="26" spans="1:9" ht="12.75">
      <c r="A26" s="82"/>
      <c r="B26" s="98" t="s">
        <v>17</v>
      </c>
      <c r="C26" s="18"/>
      <c r="D26" s="19">
        <v>1</v>
      </c>
      <c r="E26" s="19"/>
      <c r="F26" s="19">
        <v>2</v>
      </c>
      <c r="G26" s="20">
        <f t="shared" si="0"/>
        <v>3</v>
      </c>
      <c r="H26" s="10" t="s">
        <v>19</v>
      </c>
      <c r="I26" s="2">
        <f t="shared" si="1"/>
        <v>3</v>
      </c>
    </row>
    <row r="27" spans="1:9" ht="12.75">
      <c r="A27" s="82"/>
      <c r="B27" s="98"/>
      <c r="C27" s="15"/>
      <c r="D27" s="16">
        <v>1</v>
      </c>
      <c r="E27" s="16"/>
      <c r="F27" s="16">
        <v>2</v>
      </c>
      <c r="G27" s="17">
        <f t="shared" si="0"/>
        <v>3</v>
      </c>
      <c r="H27" s="9" t="s">
        <v>20</v>
      </c>
      <c r="I27" s="2">
        <f t="shared" si="1"/>
        <v>3</v>
      </c>
    </row>
    <row r="28" spans="1:9" ht="12.75">
      <c r="A28" s="82"/>
      <c r="B28" s="98" t="s">
        <v>18</v>
      </c>
      <c r="C28" s="18">
        <v>2</v>
      </c>
      <c r="D28" s="19">
        <v>1</v>
      </c>
      <c r="E28" s="19"/>
      <c r="F28" s="19">
        <v>1</v>
      </c>
      <c r="G28" s="20">
        <f t="shared" si="0"/>
        <v>4</v>
      </c>
      <c r="H28" s="10" t="s">
        <v>19</v>
      </c>
      <c r="I28" s="2">
        <f t="shared" si="1"/>
        <v>2</v>
      </c>
    </row>
    <row r="29" spans="1:9" ht="12.75">
      <c r="A29" s="82"/>
      <c r="B29" s="98"/>
      <c r="C29" s="15">
        <v>2</v>
      </c>
      <c r="D29" s="16">
        <v>1</v>
      </c>
      <c r="E29" s="16"/>
      <c r="F29" s="16">
        <v>2</v>
      </c>
      <c r="G29" s="17">
        <f t="shared" si="0"/>
        <v>5</v>
      </c>
      <c r="H29" s="9" t="s">
        <v>20</v>
      </c>
      <c r="I29" s="2">
        <f t="shared" si="1"/>
        <v>3</v>
      </c>
    </row>
    <row r="30" spans="1:9" ht="12.75">
      <c r="A30" s="82"/>
      <c r="B30" s="98" t="s">
        <v>7</v>
      </c>
      <c r="C30" s="18">
        <v>2</v>
      </c>
      <c r="D30" s="19"/>
      <c r="E30" s="19"/>
      <c r="F30" s="19">
        <v>1</v>
      </c>
      <c r="G30" s="20">
        <f t="shared" si="0"/>
        <v>3</v>
      </c>
      <c r="H30" s="10" t="s">
        <v>19</v>
      </c>
      <c r="I30" s="2">
        <f t="shared" si="1"/>
        <v>1</v>
      </c>
    </row>
    <row r="31" spans="1:9" ht="12.75">
      <c r="A31" s="82"/>
      <c r="B31" s="98"/>
      <c r="C31" s="15">
        <v>2</v>
      </c>
      <c r="D31" s="16"/>
      <c r="E31" s="16"/>
      <c r="F31" s="16">
        <v>1</v>
      </c>
      <c r="G31" s="17">
        <f t="shared" si="0"/>
        <v>3</v>
      </c>
      <c r="H31" s="9" t="s">
        <v>20</v>
      </c>
      <c r="I31" s="2">
        <f t="shared" si="1"/>
        <v>1</v>
      </c>
    </row>
    <row r="32" spans="1:9" ht="12.75">
      <c r="A32" s="82"/>
      <c r="B32" s="98" t="s">
        <v>8</v>
      </c>
      <c r="C32" s="18"/>
      <c r="D32" s="19"/>
      <c r="E32" s="19"/>
      <c r="F32" s="19">
        <v>1</v>
      </c>
      <c r="G32" s="20">
        <f t="shared" si="0"/>
        <v>1</v>
      </c>
      <c r="H32" s="10" t="s">
        <v>19</v>
      </c>
      <c r="I32" s="2">
        <f t="shared" si="1"/>
        <v>1</v>
      </c>
    </row>
    <row r="33" spans="1:9" ht="13.5" thickBot="1">
      <c r="A33" s="84"/>
      <c r="B33" s="101"/>
      <c r="C33" s="21"/>
      <c r="D33" s="22"/>
      <c r="E33" s="22"/>
      <c r="F33" s="22">
        <v>1</v>
      </c>
      <c r="G33" s="23">
        <f t="shared" si="0"/>
        <v>1</v>
      </c>
      <c r="H33" s="11" t="s">
        <v>20</v>
      </c>
      <c r="I33" s="2">
        <f t="shared" si="1"/>
        <v>1</v>
      </c>
    </row>
    <row r="34" spans="1:9" ht="12.75">
      <c r="A34" s="76">
        <v>2008</v>
      </c>
      <c r="B34" s="97" t="s">
        <v>9</v>
      </c>
      <c r="C34" s="12"/>
      <c r="D34" s="13">
        <v>3</v>
      </c>
      <c r="E34" s="13"/>
      <c r="F34" s="13"/>
      <c r="G34" s="14">
        <f t="shared" si="0"/>
        <v>3</v>
      </c>
      <c r="H34" s="8" t="s">
        <v>19</v>
      </c>
      <c r="I34" s="2">
        <f t="shared" si="1"/>
        <v>3</v>
      </c>
    </row>
    <row r="35" spans="1:9" ht="12.75">
      <c r="A35" s="82"/>
      <c r="B35" s="98"/>
      <c r="C35" s="15"/>
      <c r="D35" s="16">
        <v>3</v>
      </c>
      <c r="E35" s="16"/>
      <c r="F35" s="16"/>
      <c r="G35" s="17">
        <f t="shared" si="0"/>
        <v>3</v>
      </c>
      <c r="H35" s="9" t="s">
        <v>20</v>
      </c>
      <c r="I35" s="2">
        <f t="shared" si="1"/>
        <v>3</v>
      </c>
    </row>
    <row r="36" spans="1:9" ht="12.75">
      <c r="A36" s="82"/>
      <c r="B36" s="98" t="s">
        <v>10</v>
      </c>
      <c r="C36" s="18"/>
      <c r="D36" s="19">
        <v>1</v>
      </c>
      <c r="E36" s="19"/>
      <c r="F36" s="19">
        <v>1</v>
      </c>
      <c r="G36" s="20">
        <f t="shared" si="0"/>
        <v>2</v>
      </c>
      <c r="H36" s="10" t="s">
        <v>19</v>
      </c>
      <c r="I36" s="2">
        <f t="shared" si="1"/>
        <v>2</v>
      </c>
    </row>
    <row r="37" spans="1:9" ht="12.75">
      <c r="A37" s="82"/>
      <c r="B37" s="98"/>
      <c r="C37" s="15"/>
      <c r="D37" s="16">
        <v>1</v>
      </c>
      <c r="E37" s="16"/>
      <c r="F37" s="16">
        <v>1</v>
      </c>
      <c r="G37" s="17">
        <f t="shared" si="0"/>
        <v>2</v>
      </c>
      <c r="H37" s="9" t="s">
        <v>20</v>
      </c>
      <c r="I37" s="2">
        <f t="shared" si="1"/>
        <v>2</v>
      </c>
    </row>
    <row r="38" spans="1:9" ht="12.75">
      <c r="A38" s="82"/>
      <c r="B38" s="98" t="s">
        <v>11</v>
      </c>
      <c r="C38" s="18"/>
      <c r="D38" s="19">
        <v>2</v>
      </c>
      <c r="E38" s="19"/>
      <c r="F38" s="19">
        <v>2</v>
      </c>
      <c r="G38" s="20">
        <f t="shared" si="0"/>
        <v>4</v>
      </c>
      <c r="H38" s="10" t="s">
        <v>19</v>
      </c>
      <c r="I38" s="2">
        <f t="shared" si="1"/>
        <v>4</v>
      </c>
    </row>
    <row r="39" spans="1:9" ht="12.75">
      <c r="A39" s="82"/>
      <c r="B39" s="98"/>
      <c r="C39" s="15"/>
      <c r="D39" s="16">
        <v>2</v>
      </c>
      <c r="E39" s="16"/>
      <c r="F39" s="16">
        <v>2</v>
      </c>
      <c r="G39" s="17">
        <f t="shared" si="0"/>
        <v>4</v>
      </c>
      <c r="H39" s="9" t="s">
        <v>20</v>
      </c>
      <c r="I39" s="2">
        <f t="shared" si="1"/>
        <v>4</v>
      </c>
    </row>
    <row r="40" spans="1:9" ht="12.75">
      <c r="A40" s="82"/>
      <c r="B40" s="98" t="s">
        <v>12</v>
      </c>
      <c r="C40" s="18"/>
      <c r="D40" s="19">
        <v>1</v>
      </c>
      <c r="E40" s="19"/>
      <c r="F40" s="19"/>
      <c r="G40" s="20">
        <f t="shared" si="0"/>
        <v>1</v>
      </c>
      <c r="H40" s="10" t="s">
        <v>19</v>
      </c>
      <c r="I40" s="2">
        <f t="shared" si="1"/>
        <v>1</v>
      </c>
    </row>
    <row r="41" spans="1:9" ht="12.75">
      <c r="A41" s="82"/>
      <c r="B41" s="98"/>
      <c r="C41" s="15"/>
      <c r="D41" s="16">
        <v>1</v>
      </c>
      <c r="E41" s="16"/>
      <c r="F41" s="16"/>
      <c r="G41" s="17">
        <f t="shared" si="0"/>
        <v>1</v>
      </c>
      <c r="H41" s="9" t="s">
        <v>20</v>
      </c>
      <c r="I41" s="2">
        <f t="shared" si="1"/>
        <v>1</v>
      </c>
    </row>
    <row r="42" spans="1:9" ht="12.75">
      <c r="A42" s="82"/>
      <c r="B42" s="98" t="s">
        <v>13</v>
      </c>
      <c r="C42" s="18">
        <v>1</v>
      </c>
      <c r="D42" s="19">
        <v>1</v>
      </c>
      <c r="E42" s="19"/>
      <c r="F42" s="19">
        <v>1</v>
      </c>
      <c r="G42" s="20">
        <f t="shared" si="0"/>
        <v>3</v>
      </c>
      <c r="H42" s="10" t="s">
        <v>19</v>
      </c>
      <c r="I42" s="2">
        <f t="shared" si="1"/>
        <v>2</v>
      </c>
    </row>
    <row r="43" spans="1:9" ht="12.75">
      <c r="A43" s="82"/>
      <c r="B43" s="98"/>
      <c r="C43" s="15">
        <v>1</v>
      </c>
      <c r="D43" s="16">
        <v>1</v>
      </c>
      <c r="E43" s="16"/>
      <c r="F43" s="16">
        <v>1</v>
      </c>
      <c r="G43" s="17">
        <f t="shared" si="0"/>
        <v>3</v>
      </c>
      <c r="H43" s="9" t="s">
        <v>20</v>
      </c>
      <c r="I43" s="2">
        <f t="shared" si="1"/>
        <v>2</v>
      </c>
    </row>
    <row r="44" spans="1:9" ht="12.75">
      <c r="A44" s="82"/>
      <c r="B44" s="98" t="s">
        <v>14</v>
      </c>
      <c r="C44" s="18">
        <v>0</v>
      </c>
      <c r="D44" s="19">
        <v>0</v>
      </c>
      <c r="E44" s="19">
        <v>0</v>
      </c>
      <c r="F44" s="19">
        <v>1</v>
      </c>
      <c r="G44" s="20">
        <f t="shared" si="0"/>
        <v>1</v>
      </c>
      <c r="H44" s="10" t="s">
        <v>19</v>
      </c>
      <c r="I44" s="2">
        <f t="shared" si="1"/>
        <v>1</v>
      </c>
    </row>
    <row r="45" spans="1:9" ht="13.5" thickBot="1">
      <c r="A45" s="77"/>
      <c r="B45" s="99"/>
      <c r="C45" s="21">
        <v>0</v>
      </c>
      <c r="D45" s="22">
        <v>0</v>
      </c>
      <c r="E45" s="22">
        <v>0</v>
      </c>
      <c r="F45" s="22">
        <v>1</v>
      </c>
      <c r="G45" s="24">
        <f t="shared" si="0"/>
        <v>1</v>
      </c>
      <c r="H45" s="11" t="s">
        <v>20</v>
      </c>
      <c r="I45" s="2">
        <f t="shared" si="1"/>
        <v>1</v>
      </c>
    </row>
    <row r="46" spans="1:9" ht="12.75">
      <c r="A46" s="76" t="s">
        <v>6</v>
      </c>
      <c r="B46" s="78" t="s">
        <v>0</v>
      </c>
      <c r="C46" s="95" t="s">
        <v>2</v>
      </c>
      <c r="D46" s="96"/>
      <c r="E46" s="96" t="s">
        <v>3</v>
      </c>
      <c r="F46" s="96"/>
      <c r="G46" s="78" t="s">
        <v>28</v>
      </c>
      <c r="H46" s="5"/>
      <c r="I46" s="93" t="s">
        <v>29</v>
      </c>
    </row>
    <row r="47" spans="1:9" ht="13.5" thickBot="1">
      <c r="A47" s="77"/>
      <c r="B47" s="87"/>
      <c r="C47" s="7" t="s">
        <v>4</v>
      </c>
      <c r="D47" s="6" t="s">
        <v>5</v>
      </c>
      <c r="E47" s="6" t="s">
        <v>4</v>
      </c>
      <c r="F47" s="6" t="s">
        <v>5</v>
      </c>
      <c r="G47" s="79"/>
      <c r="H47" s="5"/>
      <c r="I47" s="94"/>
    </row>
    <row r="48" spans="1:9" ht="12.75">
      <c r="A48" s="89" t="s">
        <v>30</v>
      </c>
      <c r="B48" s="90"/>
      <c r="C48" s="32">
        <f aca="true" t="shared" si="2" ref="C48:F49">SUM(C6,C8,C10,C12,C14,C16,C18,C20,C22,C24,C26,C28,C30,C32,C34,C36,C38,C40,C42,C44)</f>
        <v>14</v>
      </c>
      <c r="D48" s="27">
        <f t="shared" si="2"/>
        <v>24</v>
      </c>
      <c r="E48" s="27">
        <f t="shared" si="2"/>
        <v>2</v>
      </c>
      <c r="F48" s="27">
        <f t="shared" si="2"/>
        <v>32</v>
      </c>
      <c r="G48" s="27">
        <f>SUM(C48:F48)</f>
        <v>72</v>
      </c>
      <c r="H48" s="44" t="s">
        <v>19</v>
      </c>
      <c r="I48" s="33">
        <f>SUM(D48,F48)</f>
        <v>56</v>
      </c>
    </row>
    <row r="49" spans="1:9" ht="13.5" thickBot="1">
      <c r="A49" s="91"/>
      <c r="B49" s="92"/>
      <c r="C49" s="25">
        <f t="shared" si="2"/>
        <v>14</v>
      </c>
      <c r="D49" s="16">
        <f t="shared" si="2"/>
        <v>27</v>
      </c>
      <c r="E49" s="16">
        <f t="shared" si="2"/>
        <v>2</v>
      </c>
      <c r="F49" s="16">
        <f t="shared" si="2"/>
        <v>38</v>
      </c>
      <c r="G49" s="16">
        <f>SUM(C49:F49)</f>
        <v>81</v>
      </c>
      <c r="H49" s="11" t="s">
        <v>20</v>
      </c>
      <c r="I49" s="2">
        <f>SUM(D49,F49)</f>
        <v>65</v>
      </c>
    </row>
  </sheetData>
  <mergeCells count="36">
    <mergeCell ref="C4:D4"/>
    <mergeCell ref="E4:F4"/>
    <mergeCell ref="B6:B7"/>
    <mergeCell ref="B8:B9"/>
    <mergeCell ref="B4:B5"/>
    <mergeCell ref="B10:B11"/>
    <mergeCell ref="B12:B13"/>
    <mergeCell ref="B14:B15"/>
    <mergeCell ref="B16:B17"/>
    <mergeCell ref="B28:B29"/>
    <mergeCell ref="B30:B31"/>
    <mergeCell ref="B32:B33"/>
    <mergeCell ref="B18:B19"/>
    <mergeCell ref="B20:B21"/>
    <mergeCell ref="B22:B23"/>
    <mergeCell ref="B24:B25"/>
    <mergeCell ref="B42:B43"/>
    <mergeCell ref="B44:B45"/>
    <mergeCell ref="A6:A9"/>
    <mergeCell ref="A10:A33"/>
    <mergeCell ref="A34:A45"/>
    <mergeCell ref="B34:B35"/>
    <mergeCell ref="B36:B37"/>
    <mergeCell ref="B38:B39"/>
    <mergeCell ref="B40:B41"/>
    <mergeCell ref="B26:B27"/>
    <mergeCell ref="G46:G47"/>
    <mergeCell ref="I46:I47"/>
    <mergeCell ref="A48:B49"/>
    <mergeCell ref="I4:I5"/>
    <mergeCell ref="A46:A47"/>
    <mergeCell ref="B46:B47"/>
    <mergeCell ref="C46:D46"/>
    <mergeCell ref="E46:F46"/>
    <mergeCell ref="A4:A5"/>
    <mergeCell ref="G4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7">
      <selection activeCell="C46" sqref="C46:D46"/>
    </sheetView>
  </sheetViews>
  <sheetFormatPr defaultColWidth="9.140625" defaultRowHeight="12.75"/>
  <cols>
    <col min="1" max="1" width="6.140625" style="3" customWidth="1"/>
    <col min="2" max="2" width="9.140625" style="4" customWidth="1"/>
  </cols>
  <sheetData>
    <row r="1" ht="12.75">
      <c r="A1" s="1" t="s">
        <v>25</v>
      </c>
    </row>
    <row r="3" ht="13.5" thickBot="1">
      <c r="E3" s="1"/>
    </row>
    <row r="4" spans="1:9" ht="12.75">
      <c r="A4" s="76" t="s">
        <v>6</v>
      </c>
      <c r="B4" s="78" t="s">
        <v>0</v>
      </c>
      <c r="C4" s="95" t="s">
        <v>2</v>
      </c>
      <c r="D4" s="96"/>
      <c r="E4" s="96" t="s">
        <v>3</v>
      </c>
      <c r="F4" s="96"/>
      <c r="G4" s="78" t="s">
        <v>28</v>
      </c>
      <c r="H4" s="5"/>
      <c r="I4" s="93" t="s">
        <v>29</v>
      </c>
    </row>
    <row r="5" spans="1:9" ht="13.5" thickBot="1">
      <c r="A5" s="77"/>
      <c r="B5" s="87"/>
      <c r="C5" s="7" t="s">
        <v>4</v>
      </c>
      <c r="D5" s="6" t="s">
        <v>5</v>
      </c>
      <c r="E5" s="6" t="s">
        <v>4</v>
      </c>
      <c r="F5" s="6" t="s">
        <v>5</v>
      </c>
      <c r="G5" s="79"/>
      <c r="H5" s="5"/>
      <c r="I5" s="94"/>
    </row>
    <row r="6" spans="1:9" ht="12.75">
      <c r="A6" s="76">
        <v>2006</v>
      </c>
      <c r="B6" s="97" t="s">
        <v>7</v>
      </c>
      <c r="C6" s="12">
        <v>1</v>
      </c>
      <c r="D6" s="13">
        <v>1</v>
      </c>
      <c r="E6" s="13">
        <v>2</v>
      </c>
      <c r="F6" s="13">
        <v>7</v>
      </c>
      <c r="G6" s="14">
        <f>SUM(C6:F6)</f>
        <v>11</v>
      </c>
      <c r="H6" s="8" t="s">
        <v>19</v>
      </c>
      <c r="I6" s="2">
        <f>SUM(D6,F6)</f>
        <v>8</v>
      </c>
    </row>
    <row r="7" spans="1:9" ht="12.75">
      <c r="A7" s="82"/>
      <c r="B7" s="98"/>
      <c r="C7" s="15">
        <v>1</v>
      </c>
      <c r="D7" s="16">
        <v>2</v>
      </c>
      <c r="E7" s="16">
        <v>4</v>
      </c>
      <c r="F7" s="16">
        <v>11</v>
      </c>
      <c r="G7" s="17">
        <f>SUM(C7:F7)</f>
        <v>18</v>
      </c>
      <c r="H7" s="9" t="s">
        <v>20</v>
      </c>
      <c r="I7" s="2">
        <f aca="true" t="shared" si="0" ref="I7:I45">SUM(D7,F7)</f>
        <v>13</v>
      </c>
    </row>
    <row r="8" spans="1:9" ht="12.75">
      <c r="A8" s="82"/>
      <c r="B8" s="98" t="s">
        <v>8</v>
      </c>
      <c r="C8" s="18">
        <v>1</v>
      </c>
      <c r="D8" s="19">
        <v>1</v>
      </c>
      <c r="E8" s="19"/>
      <c r="F8" s="19"/>
      <c r="G8" s="20">
        <f aca="true" t="shared" si="1" ref="G8:G45">SUM(C8:F8)</f>
        <v>2</v>
      </c>
      <c r="H8" s="10" t="s">
        <v>19</v>
      </c>
      <c r="I8" s="2">
        <f t="shared" si="0"/>
        <v>1</v>
      </c>
    </row>
    <row r="9" spans="1:9" ht="13.5" thickBot="1">
      <c r="A9" s="77"/>
      <c r="B9" s="99"/>
      <c r="C9" s="21">
        <v>1</v>
      </c>
      <c r="D9" s="22">
        <v>2</v>
      </c>
      <c r="E9" s="22"/>
      <c r="F9" s="22"/>
      <c r="G9" s="23">
        <f t="shared" si="1"/>
        <v>3</v>
      </c>
      <c r="H9" s="11" t="s">
        <v>20</v>
      </c>
      <c r="I9" s="2">
        <f t="shared" si="0"/>
        <v>2</v>
      </c>
    </row>
    <row r="10" spans="1:9" ht="12.75">
      <c r="A10" s="83">
        <v>2007</v>
      </c>
      <c r="B10" s="100" t="s">
        <v>9</v>
      </c>
      <c r="C10" s="12">
        <v>1</v>
      </c>
      <c r="D10" s="13">
        <v>1</v>
      </c>
      <c r="E10" s="13"/>
      <c r="F10" s="13">
        <v>1</v>
      </c>
      <c r="G10" s="14">
        <f t="shared" si="1"/>
        <v>3</v>
      </c>
      <c r="H10" s="8" t="s">
        <v>19</v>
      </c>
      <c r="I10" s="2">
        <f t="shared" si="0"/>
        <v>2</v>
      </c>
    </row>
    <row r="11" spans="1:9" ht="12.75">
      <c r="A11" s="82"/>
      <c r="B11" s="98"/>
      <c r="C11" s="15">
        <v>1</v>
      </c>
      <c r="D11" s="16">
        <v>1</v>
      </c>
      <c r="E11" s="16">
        <v>1</v>
      </c>
      <c r="F11" s="16">
        <v>3</v>
      </c>
      <c r="G11" s="17">
        <f t="shared" si="1"/>
        <v>6</v>
      </c>
      <c r="H11" s="9" t="s">
        <v>20</v>
      </c>
      <c r="I11" s="2">
        <f t="shared" si="0"/>
        <v>4</v>
      </c>
    </row>
    <row r="12" spans="1:9" ht="12.75">
      <c r="A12" s="82"/>
      <c r="B12" s="98" t="s">
        <v>10</v>
      </c>
      <c r="C12" s="18">
        <v>1</v>
      </c>
      <c r="D12" s="19"/>
      <c r="E12" s="19"/>
      <c r="F12" s="19"/>
      <c r="G12" s="20">
        <f t="shared" si="1"/>
        <v>1</v>
      </c>
      <c r="H12" s="10" t="s">
        <v>19</v>
      </c>
      <c r="I12" s="2">
        <f t="shared" si="0"/>
        <v>0</v>
      </c>
    </row>
    <row r="13" spans="1:9" ht="12.75">
      <c r="A13" s="82"/>
      <c r="B13" s="98"/>
      <c r="C13" s="15">
        <v>1</v>
      </c>
      <c r="D13" s="16"/>
      <c r="E13" s="16"/>
      <c r="F13" s="16">
        <v>1</v>
      </c>
      <c r="G13" s="17">
        <f t="shared" si="1"/>
        <v>2</v>
      </c>
      <c r="H13" s="9" t="s">
        <v>20</v>
      </c>
      <c r="I13" s="2">
        <f t="shared" si="0"/>
        <v>1</v>
      </c>
    </row>
    <row r="14" spans="1:9" ht="12.75">
      <c r="A14" s="82"/>
      <c r="B14" s="98" t="s">
        <v>11</v>
      </c>
      <c r="C14" s="18">
        <v>1</v>
      </c>
      <c r="D14" s="19"/>
      <c r="E14" s="19"/>
      <c r="F14" s="19"/>
      <c r="G14" s="20">
        <f t="shared" si="1"/>
        <v>1</v>
      </c>
      <c r="H14" s="10" t="s">
        <v>19</v>
      </c>
      <c r="I14" s="2">
        <f t="shared" si="0"/>
        <v>0</v>
      </c>
    </row>
    <row r="15" spans="1:9" ht="12.75">
      <c r="A15" s="82"/>
      <c r="B15" s="98"/>
      <c r="C15" s="15">
        <v>4</v>
      </c>
      <c r="D15" s="16"/>
      <c r="E15" s="16"/>
      <c r="F15" s="16">
        <v>2</v>
      </c>
      <c r="G15" s="17">
        <f t="shared" si="1"/>
        <v>6</v>
      </c>
      <c r="H15" s="9" t="s">
        <v>20</v>
      </c>
      <c r="I15" s="2">
        <f t="shared" si="0"/>
        <v>2</v>
      </c>
    </row>
    <row r="16" spans="1:9" ht="12.75">
      <c r="A16" s="82"/>
      <c r="B16" s="98" t="s">
        <v>12</v>
      </c>
      <c r="C16" s="18">
        <v>1</v>
      </c>
      <c r="D16" s="19"/>
      <c r="E16" s="19"/>
      <c r="F16" s="19"/>
      <c r="G16" s="20">
        <f t="shared" si="1"/>
        <v>1</v>
      </c>
      <c r="H16" s="10" t="s">
        <v>19</v>
      </c>
      <c r="I16" s="2">
        <f t="shared" si="0"/>
        <v>0</v>
      </c>
    </row>
    <row r="17" spans="1:9" ht="12.75">
      <c r="A17" s="82"/>
      <c r="B17" s="98"/>
      <c r="C17" s="15">
        <v>1</v>
      </c>
      <c r="D17" s="16"/>
      <c r="E17" s="16"/>
      <c r="F17" s="16"/>
      <c r="G17" s="17">
        <f t="shared" si="1"/>
        <v>1</v>
      </c>
      <c r="H17" s="9" t="s">
        <v>20</v>
      </c>
      <c r="I17" s="2">
        <f t="shared" si="0"/>
        <v>0</v>
      </c>
    </row>
    <row r="18" spans="1:9" ht="12.75">
      <c r="A18" s="82"/>
      <c r="B18" s="98" t="s">
        <v>13</v>
      </c>
      <c r="C18" s="18">
        <v>2</v>
      </c>
      <c r="D18" s="19"/>
      <c r="E18" s="19"/>
      <c r="F18" s="19"/>
      <c r="G18" s="20">
        <f t="shared" si="1"/>
        <v>2</v>
      </c>
      <c r="H18" s="10" t="s">
        <v>19</v>
      </c>
      <c r="I18" s="2">
        <f t="shared" si="0"/>
        <v>0</v>
      </c>
    </row>
    <row r="19" spans="1:9" ht="12.75">
      <c r="A19" s="82"/>
      <c r="B19" s="98"/>
      <c r="C19" s="15">
        <v>4</v>
      </c>
      <c r="D19" s="16"/>
      <c r="E19" s="16">
        <v>4</v>
      </c>
      <c r="F19" s="16">
        <v>1</v>
      </c>
      <c r="G19" s="17">
        <f t="shared" si="1"/>
        <v>9</v>
      </c>
      <c r="H19" s="9" t="s">
        <v>20</v>
      </c>
      <c r="I19" s="2">
        <f t="shared" si="0"/>
        <v>1</v>
      </c>
    </row>
    <row r="20" spans="1:9" ht="12.75">
      <c r="A20" s="82"/>
      <c r="B20" s="98" t="s">
        <v>14</v>
      </c>
      <c r="C20" s="18">
        <v>2</v>
      </c>
      <c r="D20" s="19"/>
      <c r="E20" s="19"/>
      <c r="F20" s="19">
        <v>3</v>
      </c>
      <c r="G20" s="20">
        <f t="shared" si="1"/>
        <v>5</v>
      </c>
      <c r="H20" s="10" t="s">
        <v>19</v>
      </c>
      <c r="I20" s="2">
        <f t="shared" si="0"/>
        <v>3</v>
      </c>
    </row>
    <row r="21" spans="1:9" ht="12.75">
      <c r="A21" s="82"/>
      <c r="B21" s="98"/>
      <c r="C21" s="15">
        <v>2</v>
      </c>
      <c r="D21" s="16"/>
      <c r="E21" s="16">
        <v>1</v>
      </c>
      <c r="F21" s="16">
        <v>4</v>
      </c>
      <c r="G21" s="17">
        <f t="shared" si="1"/>
        <v>7</v>
      </c>
      <c r="H21" s="9" t="s">
        <v>20</v>
      </c>
      <c r="I21" s="2">
        <f t="shared" si="0"/>
        <v>4</v>
      </c>
    </row>
    <row r="22" spans="1:9" ht="12.75">
      <c r="A22" s="82"/>
      <c r="B22" s="98" t="s">
        <v>15</v>
      </c>
      <c r="C22" s="18">
        <v>2</v>
      </c>
      <c r="D22" s="19">
        <v>2</v>
      </c>
      <c r="E22" s="19"/>
      <c r="F22" s="19"/>
      <c r="G22" s="20">
        <f t="shared" si="1"/>
        <v>4</v>
      </c>
      <c r="H22" s="10" t="s">
        <v>19</v>
      </c>
      <c r="I22" s="2">
        <f t="shared" si="0"/>
        <v>2</v>
      </c>
    </row>
    <row r="23" spans="1:9" ht="12.75">
      <c r="A23" s="82"/>
      <c r="B23" s="98"/>
      <c r="C23" s="15">
        <v>3</v>
      </c>
      <c r="D23" s="16">
        <v>4</v>
      </c>
      <c r="E23" s="16"/>
      <c r="F23" s="16">
        <v>3</v>
      </c>
      <c r="G23" s="17">
        <f t="shared" si="1"/>
        <v>10</v>
      </c>
      <c r="H23" s="9" t="s">
        <v>20</v>
      </c>
      <c r="I23" s="2">
        <f t="shared" si="0"/>
        <v>7</v>
      </c>
    </row>
    <row r="24" spans="1:9" ht="12.75">
      <c r="A24" s="82"/>
      <c r="B24" s="98" t="s">
        <v>16</v>
      </c>
      <c r="C24" s="18">
        <v>2</v>
      </c>
      <c r="D24" s="19">
        <v>2</v>
      </c>
      <c r="E24" s="19"/>
      <c r="F24" s="19">
        <v>3</v>
      </c>
      <c r="G24" s="20">
        <f t="shared" si="1"/>
        <v>7</v>
      </c>
      <c r="H24" s="10" t="s">
        <v>19</v>
      </c>
      <c r="I24" s="2">
        <f t="shared" si="0"/>
        <v>5</v>
      </c>
    </row>
    <row r="25" spans="1:9" ht="12.75">
      <c r="A25" s="82"/>
      <c r="B25" s="98"/>
      <c r="C25" s="15">
        <v>2</v>
      </c>
      <c r="D25" s="16">
        <v>3</v>
      </c>
      <c r="E25" s="16"/>
      <c r="F25" s="16">
        <v>8</v>
      </c>
      <c r="G25" s="17">
        <f t="shared" si="1"/>
        <v>13</v>
      </c>
      <c r="H25" s="9" t="s">
        <v>20</v>
      </c>
      <c r="I25" s="2">
        <f t="shared" si="0"/>
        <v>11</v>
      </c>
    </row>
    <row r="26" spans="1:9" ht="12.75">
      <c r="A26" s="82"/>
      <c r="B26" s="98" t="s">
        <v>17</v>
      </c>
      <c r="C26" s="18"/>
      <c r="D26" s="19">
        <v>1</v>
      </c>
      <c r="E26" s="19"/>
      <c r="F26" s="19">
        <v>2</v>
      </c>
      <c r="G26" s="20">
        <f t="shared" si="1"/>
        <v>3</v>
      </c>
      <c r="H26" s="10" t="s">
        <v>19</v>
      </c>
      <c r="I26" s="2">
        <f t="shared" si="0"/>
        <v>3</v>
      </c>
    </row>
    <row r="27" spans="1:9" ht="12.75">
      <c r="A27" s="82"/>
      <c r="B27" s="98"/>
      <c r="C27" s="15">
        <v>9</v>
      </c>
      <c r="D27" s="16">
        <v>1</v>
      </c>
      <c r="E27" s="16"/>
      <c r="F27" s="16">
        <v>6</v>
      </c>
      <c r="G27" s="17">
        <f t="shared" si="1"/>
        <v>16</v>
      </c>
      <c r="H27" s="9" t="s">
        <v>20</v>
      </c>
      <c r="I27" s="2">
        <f t="shared" si="0"/>
        <v>7</v>
      </c>
    </row>
    <row r="28" spans="1:9" ht="12.75">
      <c r="A28" s="82"/>
      <c r="B28" s="98" t="s">
        <v>18</v>
      </c>
      <c r="C28" s="18">
        <v>2</v>
      </c>
      <c r="D28" s="19">
        <v>2</v>
      </c>
      <c r="E28" s="19"/>
      <c r="F28" s="19">
        <v>2</v>
      </c>
      <c r="G28" s="20">
        <f t="shared" si="1"/>
        <v>6</v>
      </c>
      <c r="H28" s="10" t="s">
        <v>19</v>
      </c>
      <c r="I28" s="2">
        <f t="shared" si="0"/>
        <v>4</v>
      </c>
    </row>
    <row r="29" spans="1:9" ht="12.75">
      <c r="A29" s="82"/>
      <c r="B29" s="98"/>
      <c r="C29" s="15">
        <v>3</v>
      </c>
      <c r="D29" s="16">
        <v>2</v>
      </c>
      <c r="E29" s="16"/>
      <c r="F29" s="16">
        <v>7</v>
      </c>
      <c r="G29" s="17">
        <f t="shared" si="1"/>
        <v>12</v>
      </c>
      <c r="H29" s="9" t="s">
        <v>20</v>
      </c>
      <c r="I29" s="2">
        <f t="shared" si="0"/>
        <v>9</v>
      </c>
    </row>
    <row r="30" spans="1:9" ht="12.75">
      <c r="A30" s="82"/>
      <c r="B30" s="98" t="s">
        <v>7</v>
      </c>
      <c r="C30" s="18">
        <v>1</v>
      </c>
      <c r="D30" s="19"/>
      <c r="E30" s="19"/>
      <c r="F30" s="19">
        <v>5</v>
      </c>
      <c r="G30" s="20">
        <f t="shared" si="1"/>
        <v>6</v>
      </c>
      <c r="H30" s="10" t="s">
        <v>19</v>
      </c>
      <c r="I30" s="2">
        <f t="shared" si="0"/>
        <v>5</v>
      </c>
    </row>
    <row r="31" spans="1:9" ht="12.75">
      <c r="A31" s="82"/>
      <c r="B31" s="98"/>
      <c r="C31" s="15">
        <v>1</v>
      </c>
      <c r="D31" s="16"/>
      <c r="E31" s="16"/>
      <c r="F31" s="16">
        <v>9</v>
      </c>
      <c r="G31" s="17">
        <f t="shared" si="1"/>
        <v>10</v>
      </c>
      <c r="H31" s="9" t="s">
        <v>20</v>
      </c>
      <c r="I31" s="2">
        <f t="shared" si="0"/>
        <v>9</v>
      </c>
    </row>
    <row r="32" spans="1:9" ht="12.75">
      <c r="A32" s="82"/>
      <c r="B32" s="98" t="s">
        <v>8</v>
      </c>
      <c r="C32" s="18"/>
      <c r="D32" s="19"/>
      <c r="E32" s="19"/>
      <c r="F32" s="19">
        <v>1</v>
      </c>
      <c r="G32" s="20">
        <f t="shared" si="1"/>
        <v>1</v>
      </c>
      <c r="H32" s="10" t="s">
        <v>19</v>
      </c>
      <c r="I32" s="2">
        <f t="shared" si="0"/>
        <v>1</v>
      </c>
    </row>
    <row r="33" spans="1:9" ht="13.5" thickBot="1">
      <c r="A33" s="84"/>
      <c r="B33" s="101"/>
      <c r="C33" s="21"/>
      <c r="D33" s="22"/>
      <c r="E33" s="22"/>
      <c r="F33" s="22">
        <v>4</v>
      </c>
      <c r="G33" s="23">
        <f t="shared" si="1"/>
        <v>4</v>
      </c>
      <c r="H33" s="11" t="s">
        <v>20</v>
      </c>
      <c r="I33" s="2">
        <f t="shared" si="0"/>
        <v>4</v>
      </c>
    </row>
    <row r="34" spans="1:9" ht="12.75">
      <c r="A34" s="76">
        <v>2008</v>
      </c>
      <c r="B34" s="97" t="s">
        <v>9</v>
      </c>
      <c r="C34" s="12">
        <v>1</v>
      </c>
      <c r="D34" s="13"/>
      <c r="E34" s="13"/>
      <c r="F34" s="13"/>
      <c r="G34" s="14">
        <f t="shared" si="1"/>
        <v>1</v>
      </c>
      <c r="H34" s="8" t="s">
        <v>19</v>
      </c>
      <c r="I34" s="2">
        <f t="shared" si="0"/>
        <v>0</v>
      </c>
    </row>
    <row r="35" spans="1:9" ht="12.75">
      <c r="A35" s="82"/>
      <c r="B35" s="98"/>
      <c r="C35" s="15">
        <v>1</v>
      </c>
      <c r="D35" s="16"/>
      <c r="E35" s="16"/>
      <c r="F35" s="16">
        <v>5</v>
      </c>
      <c r="G35" s="17">
        <f t="shared" si="1"/>
        <v>6</v>
      </c>
      <c r="H35" s="9" t="s">
        <v>20</v>
      </c>
      <c r="I35" s="2">
        <f t="shared" si="0"/>
        <v>5</v>
      </c>
    </row>
    <row r="36" spans="1:9" ht="12.75">
      <c r="A36" s="82"/>
      <c r="B36" s="98" t="s">
        <v>10</v>
      </c>
      <c r="C36" s="18">
        <v>2</v>
      </c>
      <c r="D36" s="19">
        <v>1</v>
      </c>
      <c r="E36" s="19"/>
      <c r="F36" s="19"/>
      <c r="G36" s="20">
        <f t="shared" si="1"/>
        <v>3</v>
      </c>
      <c r="H36" s="10" t="s">
        <v>19</v>
      </c>
      <c r="I36" s="2">
        <f t="shared" si="0"/>
        <v>1</v>
      </c>
    </row>
    <row r="37" spans="1:9" ht="12.75">
      <c r="A37" s="82"/>
      <c r="B37" s="98"/>
      <c r="C37" s="15">
        <v>2</v>
      </c>
      <c r="D37" s="16">
        <v>1</v>
      </c>
      <c r="E37" s="16"/>
      <c r="F37" s="16">
        <v>3</v>
      </c>
      <c r="G37" s="17">
        <f t="shared" si="1"/>
        <v>6</v>
      </c>
      <c r="H37" s="9" t="s">
        <v>20</v>
      </c>
      <c r="I37" s="2">
        <f t="shared" si="0"/>
        <v>4</v>
      </c>
    </row>
    <row r="38" spans="1:9" ht="12.75">
      <c r="A38" s="82"/>
      <c r="B38" s="98" t="s">
        <v>11</v>
      </c>
      <c r="C38" s="18">
        <v>2</v>
      </c>
      <c r="D38" s="19"/>
      <c r="E38" s="19"/>
      <c r="F38" s="19"/>
      <c r="G38" s="20">
        <f t="shared" si="1"/>
        <v>2</v>
      </c>
      <c r="H38" s="10" t="s">
        <v>19</v>
      </c>
      <c r="I38" s="2">
        <f t="shared" si="0"/>
        <v>0</v>
      </c>
    </row>
    <row r="39" spans="1:9" ht="12.75">
      <c r="A39" s="82"/>
      <c r="B39" s="98"/>
      <c r="C39" s="15">
        <v>3</v>
      </c>
      <c r="D39" s="16"/>
      <c r="E39" s="16"/>
      <c r="F39" s="16">
        <v>3</v>
      </c>
      <c r="G39" s="17">
        <f t="shared" si="1"/>
        <v>6</v>
      </c>
      <c r="H39" s="9" t="s">
        <v>20</v>
      </c>
      <c r="I39" s="2">
        <f t="shared" si="0"/>
        <v>3</v>
      </c>
    </row>
    <row r="40" spans="1:9" ht="12.75">
      <c r="A40" s="82"/>
      <c r="B40" s="98" t="s">
        <v>12</v>
      </c>
      <c r="C40" s="18">
        <v>2</v>
      </c>
      <c r="D40" s="19">
        <v>2</v>
      </c>
      <c r="E40" s="19"/>
      <c r="F40" s="19"/>
      <c r="G40" s="20">
        <f t="shared" si="1"/>
        <v>4</v>
      </c>
      <c r="H40" s="10" t="s">
        <v>19</v>
      </c>
      <c r="I40" s="2">
        <f t="shared" si="0"/>
        <v>2</v>
      </c>
    </row>
    <row r="41" spans="1:9" ht="12.75">
      <c r="A41" s="82"/>
      <c r="B41" s="98"/>
      <c r="C41" s="15">
        <v>2</v>
      </c>
      <c r="D41" s="16">
        <v>3</v>
      </c>
      <c r="E41" s="16"/>
      <c r="F41" s="16">
        <v>3</v>
      </c>
      <c r="G41" s="17">
        <f t="shared" si="1"/>
        <v>8</v>
      </c>
      <c r="H41" s="9" t="s">
        <v>20</v>
      </c>
      <c r="I41" s="2">
        <f t="shared" si="0"/>
        <v>6</v>
      </c>
    </row>
    <row r="42" spans="1:9" ht="12.75">
      <c r="A42" s="82"/>
      <c r="B42" s="98" t="s">
        <v>13</v>
      </c>
      <c r="C42" s="18"/>
      <c r="D42" s="19"/>
      <c r="E42" s="19"/>
      <c r="F42" s="19">
        <v>1</v>
      </c>
      <c r="G42" s="20">
        <f t="shared" si="1"/>
        <v>1</v>
      </c>
      <c r="H42" s="10" t="s">
        <v>19</v>
      </c>
      <c r="I42" s="2">
        <f t="shared" si="0"/>
        <v>1</v>
      </c>
    </row>
    <row r="43" spans="1:9" ht="12.75">
      <c r="A43" s="82"/>
      <c r="B43" s="98"/>
      <c r="C43" s="15">
        <v>1</v>
      </c>
      <c r="D43" s="16">
        <v>1</v>
      </c>
      <c r="E43" s="16"/>
      <c r="F43" s="16">
        <v>3</v>
      </c>
      <c r="G43" s="17">
        <f t="shared" si="1"/>
        <v>5</v>
      </c>
      <c r="H43" s="9" t="s">
        <v>20</v>
      </c>
      <c r="I43" s="2">
        <f t="shared" si="0"/>
        <v>4</v>
      </c>
    </row>
    <row r="44" spans="1:9" ht="12.75">
      <c r="A44" s="82"/>
      <c r="B44" s="98" t="s">
        <v>14</v>
      </c>
      <c r="C44" s="18">
        <v>2</v>
      </c>
      <c r="D44" s="19">
        <v>1</v>
      </c>
      <c r="E44" s="19">
        <v>1</v>
      </c>
      <c r="F44" s="19">
        <v>0</v>
      </c>
      <c r="G44" s="20">
        <f t="shared" si="1"/>
        <v>4</v>
      </c>
      <c r="H44" s="10" t="s">
        <v>19</v>
      </c>
      <c r="I44" s="2">
        <f t="shared" si="0"/>
        <v>1</v>
      </c>
    </row>
    <row r="45" spans="1:9" ht="13.5" thickBot="1">
      <c r="A45" s="77"/>
      <c r="B45" s="99"/>
      <c r="C45" s="21">
        <v>6</v>
      </c>
      <c r="D45" s="22">
        <v>2</v>
      </c>
      <c r="E45" s="22">
        <v>4</v>
      </c>
      <c r="F45" s="22">
        <v>4</v>
      </c>
      <c r="G45" s="24">
        <f t="shared" si="1"/>
        <v>16</v>
      </c>
      <c r="H45" s="11" t="s">
        <v>20</v>
      </c>
      <c r="I45" s="2">
        <f t="shared" si="0"/>
        <v>6</v>
      </c>
    </row>
    <row r="46" spans="1:9" ht="12.75">
      <c r="A46" s="76" t="s">
        <v>6</v>
      </c>
      <c r="B46" s="78" t="s">
        <v>0</v>
      </c>
      <c r="C46" s="95" t="s">
        <v>2</v>
      </c>
      <c r="D46" s="96"/>
      <c r="E46" s="96" t="s">
        <v>3</v>
      </c>
      <c r="F46" s="96"/>
      <c r="G46" s="78" t="s">
        <v>28</v>
      </c>
      <c r="H46" s="5"/>
      <c r="I46" s="93" t="s">
        <v>29</v>
      </c>
    </row>
    <row r="47" spans="1:9" ht="13.5" thickBot="1">
      <c r="A47" s="77"/>
      <c r="B47" s="87"/>
      <c r="C47" s="7" t="s">
        <v>4</v>
      </c>
      <c r="D47" s="6" t="s">
        <v>5</v>
      </c>
      <c r="E47" s="6" t="s">
        <v>4</v>
      </c>
      <c r="F47" s="6" t="s">
        <v>5</v>
      </c>
      <c r="G47" s="79"/>
      <c r="H47" s="5"/>
      <c r="I47" s="94"/>
    </row>
    <row r="48" spans="1:9" ht="12.75">
      <c r="A48" s="89" t="s">
        <v>30</v>
      </c>
      <c r="B48" s="90"/>
      <c r="C48" s="32">
        <f aca="true" t="shared" si="2" ref="C48:F49">SUM(C6,C8,C10,C12,C14,C16,C18,C20,C22,C24,C26,C28,C30,C32,C34,C36,C38,C40,C42,C44)</f>
        <v>26</v>
      </c>
      <c r="D48" s="27">
        <f t="shared" si="2"/>
        <v>14</v>
      </c>
      <c r="E48" s="27">
        <f t="shared" si="2"/>
        <v>3</v>
      </c>
      <c r="F48" s="27">
        <f t="shared" si="2"/>
        <v>25</v>
      </c>
      <c r="G48" s="27">
        <f>SUM(C48:F48)</f>
        <v>68</v>
      </c>
      <c r="H48" s="44" t="s">
        <v>19</v>
      </c>
      <c r="I48" s="33">
        <f>SUM(D48,F48)</f>
        <v>39</v>
      </c>
    </row>
    <row r="49" spans="1:9" ht="13.5" thickBot="1">
      <c r="A49" s="91"/>
      <c r="B49" s="92"/>
      <c r="C49" s="25">
        <f t="shared" si="2"/>
        <v>48</v>
      </c>
      <c r="D49" s="16">
        <f t="shared" si="2"/>
        <v>22</v>
      </c>
      <c r="E49" s="16">
        <f t="shared" si="2"/>
        <v>14</v>
      </c>
      <c r="F49" s="16">
        <f t="shared" si="2"/>
        <v>80</v>
      </c>
      <c r="G49" s="16">
        <f>SUM(C49:F49)</f>
        <v>164</v>
      </c>
      <c r="H49" s="11" t="s">
        <v>20</v>
      </c>
      <c r="I49" s="2">
        <f>SUM(D49,F49)</f>
        <v>102</v>
      </c>
    </row>
    <row r="52" spans="1:10" ht="12.75">
      <c r="A52" s="73"/>
      <c r="B52" s="74"/>
      <c r="C52" s="5"/>
      <c r="D52" s="5"/>
      <c r="E52" s="5"/>
      <c r="F52" s="5"/>
      <c r="G52" s="5"/>
      <c r="H52" s="5"/>
      <c r="I52" s="5"/>
      <c r="J52" s="5"/>
    </row>
    <row r="53" spans="1:10" ht="12.75">
      <c r="A53" s="73"/>
      <c r="B53" s="74"/>
      <c r="C53" s="5"/>
      <c r="D53" s="5"/>
      <c r="E53" s="5"/>
      <c r="F53" s="5"/>
      <c r="G53" s="5"/>
      <c r="H53" s="5"/>
      <c r="I53" s="5"/>
      <c r="J53" s="5"/>
    </row>
    <row r="54" spans="1:10" ht="12.75">
      <c r="A54" s="75"/>
      <c r="B54" s="75"/>
      <c r="C54" s="75"/>
      <c r="D54" s="75"/>
      <c r="E54" s="75"/>
      <c r="F54" s="75"/>
      <c r="G54" s="75"/>
      <c r="H54" s="75"/>
      <c r="I54" s="75"/>
      <c r="J54" s="5"/>
    </row>
    <row r="55" spans="1:10" ht="12.75">
      <c r="A55" s="73"/>
      <c r="B55" s="74"/>
      <c r="C55" s="5"/>
      <c r="D55" s="5"/>
      <c r="E55" s="5"/>
      <c r="F55" s="5"/>
      <c r="G55" s="5"/>
      <c r="H55" s="5"/>
      <c r="I55" s="5"/>
      <c r="J55" s="5"/>
    </row>
    <row r="56" spans="1:10" ht="12.75">
      <c r="A56" s="73"/>
      <c r="B56" s="74"/>
      <c r="C56" s="5"/>
      <c r="D56" s="5"/>
      <c r="E56" s="5"/>
      <c r="F56" s="5"/>
      <c r="G56" s="5"/>
      <c r="H56" s="5"/>
      <c r="I56" s="5"/>
      <c r="J56" s="5"/>
    </row>
    <row r="57" spans="1:10" ht="12.75">
      <c r="A57" s="73"/>
      <c r="B57" s="74"/>
      <c r="C57" s="5"/>
      <c r="D57" s="5"/>
      <c r="E57" s="5"/>
      <c r="F57" s="5"/>
      <c r="G57" s="5"/>
      <c r="H57" s="5"/>
      <c r="I57" s="5"/>
      <c r="J57" s="5"/>
    </row>
    <row r="58" spans="1:10" ht="12.75">
      <c r="A58" s="73"/>
      <c r="B58" s="74"/>
      <c r="C58" s="5"/>
      <c r="D58" s="5"/>
      <c r="E58" s="5"/>
      <c r="F58" s="5"/>
      <c r="G58" s="5"/>
      <c r="H58" s="5"/>
      <c r="I58" s="5"/>
      <c r="J58" s="5"/>
    </row>
    <row r="59" spans="1:10" ht="12.75">
      <c r="A59" s="73"/>
      <c r="B59" s="74"/>
      <c r="C59" s="5"/>
      <c r="D59" s="5"/>
      <c r="E59" s="5"/>
      <c r="F59" s="5"/>
      <c r="G59" s="5"/>
      <c r="H59" s="5"/>
      <c r="I59" s="5"/>
      <c r="J59" s="5"/>
    </row>
    <row r="60" spans="1:10" ht="12.75">
      <c r="A60" s="73"/>
      <c r="B60" s="74"/>
      <c r="C60" s="5"/>
      <c r="D60" s="5"/>
      <c r="E60" s="5"/>
      <c r="F60" s="5"/>
      <c r="G60" s="5"/>
      <c r="H60" s="5"/>
      <c r="I60" s="5"/>
      <c r="J60" s="5"/>
    </row>
    <row r="61" spans="1:10" ht="12.75">
      <c r="A61" s="73"/>
      <c r="B61" s="74"/>
      <c r="C61" s="5"/>
      <c r="D61" s="5"/>
      <c r="E61" s="5"/>
      <c r="F61" s="5"/>
      <c r="G61" s="5"/>
      <c r="H61" s="5"/>
      <c r="I61" s="5"/>
      <c r="J61" s="5"/>
    </row>
    <row r="62" spans="1:10" ht="12.75">
      <c r="A62" s="73"/>
      <c r="B62" s="74"/>
      <c r="C62" s="5"/>
      <c r="D62" s="5"/>
      <c r="E62" s="5"/>
      <c r="F62" s="5"/>
      <c r="G62" s="5"/>
      <c r="H62" s="5"/>
      <c r="I62" s="5"/>
      <c r="J62" s="5"/>
    </row>
    <row r="63" spans="1:10" ht="12.75">
      <c r="A63" s="73"/>
      <c r="B63" s="74"/>
      <c r="C63" s="5"/>
      <c r="D63" s="5"/>
      <c r="E63" s="5"/>
      <c r="F63" s="5"/>
      <c r="G63" s="5"/>
      <c r="H63" s="5"/>
      <c r="I63" s="5"/>
      <c r="J63" s="5"/>
    </row>
    <row r="64" spans="1:10" ht="12.75">
      <c r="A64" s="73"/>
      <c r="B64" s="74"/>
      <c r="C64" s="5"/>
      <c r="D64" s="5"/>
      <c r="E64" s="5"/>
      <c r="F64" s="5"/>
      <c r="G64" s="5"/>
      <c r="H64" s="5"/>
      <c r="I64" s="5"/>
      <c r="J64" s="5"/>
    </row>
  </sheetData>
  <mergeCells count="36">
    <mergeCell ref="A4:A5"/>
    <mergeCell ref="G4:G5"/>
    <mergeCell ref="B42:B43"/>
    <mergeCell ref="B44:B45"/>
    <mergeCell ref="A6:A9"/>
    <mergeCell ref="A10:A33"/>
    <mergeCell ref="A34:A45"/>
    <mergeCell ref="B34:B35"/>
    <mergeCell ref="B36:B37"/>
    <mergeCell ref="B38:B39"/>
    <mergeCell ref="B20:B21"/>
    <mergeCell ref="B22:B23"/>
    <mergeCell ref="B24:B25"/>
    <mergeCell ref="B40:B41"/>
    <mergeCell ref="B26:B27"/>
    <mergeCell ref="B28:B29"/>
    <mergeCell ref="B30:B31"/>
    <mergeCell ref="B32:B33"/>
    <mergeCell ref="B12:B13"/>
    <mergeCell ref="B14:B15"/>
    <mergeCell ref="B16:B17"/>
    <mergeCell ref="B18:B19"/>
    <mergeCell ref="B6:B7"/>
    <mergeCell ref="B8:B9"/>
    <mergeCell ref="B4:B5"/>
    <mergeCell ref="B10:B11"/>
    <mergeCell ref="G46:G47"/>
    <mergeCell ref="I46:I47"/>
    <mergeCell ref="A48:B49"/>
    <mergeCell ref="I4:I5"/>
    <mergeCell ref="A46:A47"/>
    <mergeCell ref="B46:B47"/>
    <mergeCell ref="C46:D46"/>
    <mergeCell ref="E46:F46"/>
    <mergeCell ref="C4:D4"/>
    <mergeCell ref="E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Csukas</dc:creator>
  <cp:keywords/>
  <dc:description/>
  <cp:lastModifiedBy>Kačenka</cp:lastModifiedBy>
  <cp:lastPrinted>2008-06-28T16:34:09Z</cp:lastPrinted>
  <dcterms:created xsi:type="dcterms:W3CDTF">2007-06-29T01:24:06Z</dcterms:created>
  <dcterms:modified xsi:type="dcterms:W3CDTF">2010-10-22T19:53:37Z</dcterms:modified>
  <cp:category/>
  <cp:version/>
  <cp:contentType/>
  <cp:contentStatus/>
</cp:coreProperties>
</file>